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https://resultsorg-my.sharepoint.com/personal/akrupar_results_org/Documents/RTEI/Data Analysis/"/>
    </mc:Choice>
  </mc:AlternateContent>
  <bookViews>
    <workbookView xWindow="0" yWindow="0" windowWidth="16380" windowHeight="8190" tabRatio="993"/>
  </bookViews>
  <sheets>
    <sheet name="All Questionnaires" sheetId="1" r:id="rId1"/>
    <sheet name="Questionnaire Codebook" sheetId="2" r:id="rId2"/>
    <sheet name="Country Comparison" sheetId="3" r:id="rId3"/>
    <sheet name="Cross-cutting themes" sheetId="4" r:id="rId4"/>
    <sheet name="Australia Summary" sheetId="5" r:id="rId5"/>
    <sheet name="Canada Summary" sheetId="6" r:id="rId6"/>
    <sheet name="Chile Summary" sheetId="7" r:id="rId7"/>
    <sheet name="DRC Summary" sheetId="8" r:id="rId8"/>
    <sheet name="Ethiopia Summary" sheetId="9" r:id="rId9"/>
    <sheet name="Honduras Summary" sheetId="10" r:id="rId10"/>
    <sheet name="Indonesia Summary" sheetId="11" r:id="rId11"/>
    <sheet name="Nigeria Summary" sheetId="12" r:id="rId12"/>
    <sheet name="Palestine Summary" sheetId="13" r:id="rId13"/>
    <sheet name="Philippines Summary" sheetId="14" r:id="rId14"/>
    <sheet name="South Korea Summary" sheetId="15" r:id="rId15"/>
    <sheet name="Tanzania Summary" sheetId="16" r:id="rId16"/>
    <sheet name="UK Summary" sheetId="17" r:id="rId17"/>
    <sheet name="US Summary" sheetId="18" r:id="rId18"/>
    <sheet name="Zimbabwe Summary" sheetId="19" r:id="rId19"/>
  </sheets>
  <definedNames>
    <definedName name="_xlnm._FilterDatabase" localSheetId="2">'Country Comparison'!$A$2:$AY$17</definedName>
    <definedName name="_FilterDatabase_0" localSheetId="2">'Country Comparison'!$A$2:$AY$17</definedName>
  </definedNames>
  <calcPr calcId="171027" concurrentCalc="0"/>
  <extLst>
    <ext xmlns:loext="http://schemas.libreoffice.org/" uri="{7626C862-2A13-11E5-B345-FEFF819CDC9F}">
      <loext:extCalcPr stringRefSyntax="ExcelA1"/>
    </ext>
  </extLst>
</workbook>
</file>

<file path=xl/calcChain.xml><?xml version="1.0" encoding="utf-8"?>
<calcChain xmlns="http://schemas.openxmlformats.org/spreadsheetml/2006/main">
  <c r="ACY5" i="1" l="1"/>
  <c r="ACK5" i="1"/>
  <c r="ABR5" i="1"/>
  <c r="ZW10" i="1"/>
  <c r="WD5" i="1"/>
  <c r="WJ5" i="1"/>
  <c r="UO5" i="1"/>
  <c r="UI5" i="1"/>
  <c r="TX5" i="1"/>
  <c r="TP5" i="1"/>
  <c r="TV5" i="1"/>
  <c r="TH5" i="1"/>
  <c r="TB5" i="1"/>
  <c r="SQ10" i="1"/>
  <c r="SI10" i="1"/>
  <c r="SO10" i="1"/>
  <c r="SA10" i="1"/>
  <c r="RU7" i="1"/>
  <c r="RI10" i="1"/>
  <c r="RA10" i="1"/>
  <c r="RG10" i="1"/>
  <c r="QS10" i="1"/>
  <c r="QM5" i="1"/>
  <c r="QH5" i="1"/>
  <c r="QA10" i="1"/>
  <c r="PS10" i="1"/>
  <c r="PY10" i="1"/>
  <c r="PK12" i="1"/>
  <c r="PE5" i="1"/>
  <c r="OZ5" i="1"/>
  <c r="OR5" i="1"/>
  <c r="OJ5" i="1"/>
  <c r="OP5" i="1"/>
  <c r="OB5" i="1"/>
  <c r="NV5" i="1"/>
  <c r="NJ5" i="1"/>
  <c r="NC5" i="1"/>
  <c r="NH5" i="1"/>
  <c r="MU5" i="1"/>
  <c r="MO5" i="1"/>
  <c r="LV12" i="1"/>
  <c r="LN12" i="1"/>
  <c r="LC5" i="1"/>
  <c r="KV8" i="1"/>
  <c r="KP12" i="1"/>
  <c r="JW6" i="1"/>
  <c r="JW7" i="1"/>
  <c r="JW8" i="1"/>
  <c r="JW9" i="1"/>
  <c r="JW10" i="1"/>
  <c r="JW11" i="1"/>
  <c r="JW12" i="1"/>
  <c r="JW13" i="1"/>
  <c r="JW14" i="1"/>
  <c r="JW15" i="1"/>
  <c r="JW16" i="1"/>
  <c r="JW17" i="1"/>
  <c r="JW18" i="1"/>
  <c r="JW19" i="1"/>
  <c r="JW5" i="1"/>
  <c r="KH12" i="1"/>
  <c r="KB6" i="1"/>
  <c r="KB7" i="1"/>
  <c r="KB8" i="1"/>
  <c r="KB9" i="1"/>
  <c r="KB10" i="1"/>
  <c r="KB11" i="1"/>
  <c r="KB12" i="1"/>
  <c r="KB13" i="1"/>
  <c r="KB14" i="1"/>
  <c r="KB15" i="1"/>
  <c r="KB16" i="1"/>
  <c r="KB17" i="1"/>
  <c r="KB18" i="1"/>
  <c r="KB19" i="1"/>
  <c r="KB5" i="1"/>
  <c r="P431" i="4"/>
  <c r="O431" i="4"/>
  <c r="N431" i="4"/>
  <c r="M431" i="4"/>
  <c r="L431" i="4"/>
  <c r="K431" i="4"/>
  <c r="J431" i="4"/>
  <c r="I431" i="4"/>
  <c r="H431" i="4"/>
  <c r="G431" i="4"/>
  <c r="F431" i="4"/>
  <c r="E431" i="4"/>
  <c r="D431" i="4"/>
  <c r="C431" i="4"/>
  <c r="B431" i="4"/>
  <c r="P416" i="4"/>
  <c r="O416" i="4"/>
  <c r="N416" i="4"/>
  <c r="M416" i="4"/>
  <c r="L416" i="4"/>
  <c r="K416" i="4"/>
  <c r="J416" i="4"/>
  <c r="I416" i="4"/>
  <c r="H416" i="4"/>
  <c r="G416" i="4"/>
  <c r="F416" i="4"/>
  <c r="E416" i="4"/>
  <c r="D416" i="4"/>
  <c r="C416" i="4"/>
  <c r="B416" i="4"/>
  <c r="P410" i="4"/>
  <c r="N410" i="4"/>
  <c r="M410" i="4"/>
  <c r="L410" i="4"/>
  <c r="K410" i="4"/>
  <c r="J410" i="4"/>
  <c r="I410" i="4"/>
  <c r="H410" i="4"/>
  <c r="G410" i="4"/>
  <c r="F410" i="4"/>
  <c r="E410" i="4"/>
  <c r="D410" i="4"/>
  <c r="C410" i="4"/>
  <c r="B410" i="4"/>
  <c r="P401" i="4"/>
  <c r="O401" i="4"/>
  <c r="N401" i="4"/>
  <c r="M401" i="4"/>
  <c r="L401" i="4"/>
  <c r="K401" i="4"/>
  <c r="J401" i="4"/>
  <c r="I401" i="4"/>
  <c r="H401" i="4"/>
  <c r="G401" i="4"/>
  <c r="F401" i="4"/>
  <c r="E401" i="4"/>
  <c r="D401" i="4"/>
  <c r="C401" i="4"/>
  <c r="B401" i="4"/>
  <c r="P394" i="4"/>
  <c r="O394" i="4"/>
  <c r="N394" i="4"/>
  <c r="M394" i="4"/>
  <c r="L394" i="4"/>
  <c r="K394" i="4"/>
  <c r="J394" i="4"/>
  <c r="I394" i="4"/>
  <c r="H394" i="4"/>
  <c r="G394" i="4"/>
  <c r="F394" i="4"/>
  <c r="E394" i="4"/>
  <c r="D394" i="4"/>
  <c r="C394" i="4"/>
  <c r="B394" i="4"/>
  <c r="P388" i="4"/>
  <c r="O388" i="4"/>
  <c r="N388" i="4"/>
  <c r="M388" i="4"/>
  <c r="L388" i="4"/>
  <c r="K388" i="4"/>
  <c r="J388" i="4"/>
  <c r="I388" i="4"/>
  <c r="H388" i="4"/>
  <c r="G388" i="4"/>
  <c r="F388" i="4"/>
  <c r="E388" i="4"/>
  <c r="D388" i="4"/>
  <c r="C388" i="4"/>
  <c r="B388" i="4"/>
  <c r="P372" i="4"/>
  <c r="O372" i="4"/>
  <c r="N372" i="4"/>
  <c r="M372" i="4"/>
  <c r="L372" i="4"/>
  <c r="K372" i="4"/>
  <c r="J372" i="4"/>
  <c r="I372" i="4"/>
  <c r="H372" i="4"/>
  <c r="G372" i="4"/>
  <c r="F372" i="4"/>
  <c r="E372" i="4"/>
  <c r="D372" i="4"/>
  <c r="C372" i="4"/>
  <c r="B372" i="4"/>
  <c r="P363" i="4"/>
  <c r="O363" i="4"/>
  <c r="N363" i="4"/>
  <c r="M363" i="4"/>
  <c r="L363" i="4"/>
  <c r="K363" i="4"/>
  <c r="J363" i="4"/>
  <c r="I363" i="4"/>
  <c r="H363" i="4"/>
  <c r="G363" i="4"/>
  <c r="F363" i="4"/>
  <c r="E363" i="4"/>
  <c r="D363" i="4"/>
  <c r="C363" i="4"/>
  <c r="B363" i="4"/>
  <c r="P348" i="4"/>
  <c r="O348" i="4"/>
  <c r="N348" i="4"/>
  <c r="L348" i="4"/>
  <c r="K348" i="4"/>
  <c r="J348" i="4"/>
  <c r="H348" i="4"/>
  <c r="G348" i="4"/>
  <c r="F348" i="4"/>
  <c r="D348" i="4"/>
  <c r="C348" i="4"/>
  <c r="B348" i="4"/>
  <c r="P344" i="4"/>
  <c r="O344" i="4"/>
  <c r="N344" i="4"/>
  <c r="M344" i="4"/>
  <c r="L344" i="4"/>
  <c r="K344" i="4"/>
  <c r="J344" i="4"/>
  <c r="I344" i="4"/>
  <c r="H344" i="4"/>
  <c r="G344" i="4"/>
  <c r="F344" i="4"/>
  <c r="E344" i="4"/>
  <c r="D344" i="4"/>
  <c r="C344" i="4"/>
  <c r="B344" i="4"/>
  <c r="I326" i="4"/>
  <c r="G326" i="4"/>
  <c r="E326" i="4"/>
  <c r="B326" i="4"/>
  <c r="P305" i="4"/>
  <c r="O305" i="4"/>
  <c r="N305" i="4"/>
  <c r="M305" i="4"/>
  <c r="L305" i="4"/>
  <c r="K305" i="4"/>
  <c r="J305" i="4"/>
  <c r="I305" i="4"/>
  <c r="H305" i="4"/>
  <c r="G305" i="4"/>
  <c r="F305" i="4"/>
  <c r="E305" i="4"/>
  <c r="D305" i="4"/>
  <c r="C305" i="4"/>
  <c r="B305" i="4"/>
  <c r="P297" i="4"/>
  <c r="O297" i="4"/>
  <c r="N297" i="4"/>
  <c r="M297" i="4"/>
  <c r="L297" i="4"/>
  <c r="K297" i="4"/>
  <c r="J297" i="4"/>
  <c r="I297" i="4"/>
  <c r="H297" i="4"/>
  <c r="G297" i="4"/>
  <c r="F297" i="4"/>
  <c r="E297" i="4"/>
  <c r="D297" i="4"/>
  <c r="C297" i="4"/>
  <c r="B297" i="4"/>
  <c r="P277" i="4"/>
  <c r="O277" i="4"/>
  <c r="N277" i="4"/>
  <c r="M277" i="4"/>
  <c r="L277" i="4"/>
  <c r="K277" i="4"/>
  <c r="J277" i="4"/>
  <c r="I277" i="4"/>
  <c r="H277" i="4"/>
  <c r="G277" i="4"/>
  <c r="F277" i="4"/>
  <c r="E277" i="4"/>
  <c r="D277" i="4"/>
  <c r="C277" i="4"/>
  <c r="B277" i="4"/>
  <c r="P270" i="4"/>
  <c r="O270" i="4"/>
  <c r="N270" i="4"/>
  <c r="M270" i="4"/>
  <c r="L270" i="4"/>
  <c r="K270" i="4"/>
  <c r="J270" i="4"/>
  <c r="I270" i="4"/>
  <c r="H270" i="4"/>
  <c r="G270" i="4"/>
  <c r="F270" i="4"/>
  <c r="E270" i="4"/>
  <c r="D270" i="4"/>
  <c r="C270" i="4"/>
  <c r="B270" i="4"/>
  <c r="P219" i="4"/>
  <c r="O219" i="4"/>
  <c r="N219" i="4"/>
  <c r="M219" i="4"/>
  <c r="L219" i="4"/>
  <c r="K219" i="4"/>
  <c r="J219" i="4"/>
  <c r="I219" i="4"/>
  <c r="H219" i="4"/>
  <c r="G219" i="4"/>
  <c r="F219" i="4"/>
  <c r="E219" i="4"/>
  <c r="D219" i="4"/>
  <c r="C219" i="4"/>
  <c r="B219" i="4"/>
  <c r="P200" i="4"/>
  <c r="O200" i="4"/>
  <c r="N200" i="4"/>
  <c r="M200" i="4"/>
  <c r="L200" i="4"/>
  <c r="K200" i="4"/>
  <c r="J200" i="4"/>
  <c r="I200" i="4"/>
  <c r="H200" i="4"/>
  <c r="G200" i="4"/>
  <c r="F200" i="4"/>
  <c r="E200" i="4"/>
  <c r="D200" i="4"/>
  <c r="C200" i="4"/>
  <c r="B200" i="4"/>
  <c r="G151" i="4"/>
  <c r="E151" i="4"/>
  <c r="B151" i="4"/>
  <c r="I133" i="4"/>
  <c r="I151" i="4"/>
  <c r="E133" i="4"/>
  <c r="P130" i="4"/>
  <c r="O130" i="4"/>
  <c r="N130" i="4"/>
  <c r="M130" i="4"/>
  <c r="L130" i="4"/>
  <c r="K130" i="4"/>
  <c r="J130" i="4"/>
  <c r="I130" i="4"/>
  <c r="H130" i="4"/>
  <c r="G130" i="4"/>
  <c r="F130" i="4"/>
  <c r="E130" i="4"/>
  <c r="D130" i="4"/>
  <c r="C130" i="4"/>
  <c r="B130" i="4"/>
  <c r="P110" i="4"/>
  <c r="O110" i="4"/>
  <c r="N110" i="4"/>
  <c r="M110" i="4"/>
  <c r="L110" i="4"/>
  <c r="K110" i="4"/>
  <c r="J110" i="4"/>
  <c r="I110" i="4"/>
  <c r="H110" i="4"/>
  <c r="G110" i="4"/>
  <c r="F110" i="4"/>
  <c r="E110" i="4"/>
  <c r="D110" i="4"/>
  <c r="C110" i="4"/>
  <c r="B110" i="4"/>
  <c r="P102" i="4"/>
  <c r="O102" i="4"/>
  <c r="N102" i="4"/>
  <c r="M102" i="4"/>
  <c r="L102" i="4"/>
  <c r="K102" i="4"/>
  <c r="J102" i="4"/>
  <c r="I102" i="4"/>
  <c r="H102" i="4"/>
  <c r="G102" i="4"/>
  <c r="F102" i="4"/>
  <c r="E102" i="4"/>
  <c r="D102" i="4"/>
  <c r="C102" i="4"/>
  <c r="B102" i="4"/>
  <c r="P82" i="4"/>
  <c r="P103" i="4"/>
  <c r="O82" i="4"/>
  <c r="N82" i="4"/>
  <c r="M82" i="4"/>
  <c r="L82" i="4"/>
  <c r="L103" i="4"/>
  <c r="K82" i="4"/>
  <c r="J82" i="4"/>
  <c r="I82" i="4"/>
  <c r="H82" i="4"/>
  <c r="H103" i="4"/>
  <c r="G82" i="4"/>
  <c r="F82" i="4"/>
  <c r="E82" i="4"/>
  <c r="D82" i="4"/>
  <c r="D103" i="4"/>
  <c r="C82" i="4"/>
  <c r="B82" i="4"/>
  <c r="P73" i="4"/>
  <c r="O73" i="4"/>
  <c r="N73" i="4"/>
  <c r="M73" i="4"/>
  <c r="L73" i="4"/>
  <c r="K73" i="4"/>
  <c r="J73" i="4"/>
  <c r="I73" i="4"/>
  <c r="H73" i="4"/>
  <c r="G73" i="4"/>
  <c r="F73" i="4"/>
  <c r="E73" i="4"/>
  <c r="D73" i="4"/>
  <c r="C73" i="4"/>
  <c r="B73" i="4"/>
  <c r="P72" i="4"/>
  <c r="O72" i="4"/>
  <c r="N72" i="4"/>
  <c r="M72" i="4"/>
  <c r="L72" i="4"/>
  <c r="K72" i="4"/>
  <c r="J72" i="4"/>
  <c r="I72" i="4"/>
  <c r="H72" i="4"/>
  <c r="G72" i="4"/>
  <c r="F72" i="4"/>
  <c r="E72" i="4"/>
  <c r="D72" i="4"/>
  <c r="C72" i="4"/>
  <c r="B72" i="4"/>
  <c r="O52" i="4"/>
  <c r="N52" i="4"/>
  <c r="L52" i="4"/>
  <c r="J52" i="4"/>
  <c r="B52" i="4"/>
  <c r="P32" i="4"/>
  <c r="P53" i="4"/>
  <c r="O32" i="4"/>
  <c r="N32" i="4"/>
  <c r="M32" i="4"/>
  <c r="M53" i="4"/>
  <c r="L32" i="4"/>
  <c r="K32" i="4"/>
  <c r="K53" i="4"/>
  <c r="J32" i="4"/>
  <c r="J53" i="4"/>
  <c r="I32" i="4"/>
  <c r="I53" i="4"/>
  <c r="H32" i="4"/>
  <c r="H53" i="4"/>
  <c r="G32" i="4"/>
  <c r="G53" i="4"/>
  <c r="F32" i="4"/>
  <c r="F53" i="4"/>
  <c r="E32" i="4"/>
  <c r="E53" i="4"/>
  <c r="D32" i="4"/>
  <c r="D53" i="4"/>
  <c r="C32" i="4"/>
  <c r="C53" i="4"/>
  <c r="B32" i="4"/>
  <c r="P24" i="4"/>
  <c r="O24" i="4"/>
  <c r="N24" i="4"/>
  <c r="M24" i="4"/>
  <c r="L24" i="4"/>
  <c r="K24" i="4"/>
  <c r="J24" i="4"/>
  <c r="I24" i="4"/>
  <c r="H24" i="4"/>
  <c r="G24" i="4"/>
  <c r="F24" i="4"/>
  <c r="E24" i="4"/>
  <c r="D24" i="4"/>
  <c r="C24" i="4"/>
  <c r="B24" i="4"/>
  <c r="P23" i="4"/>
  <c r="O23" i="4"/>
  <c r="N23" i="4"/>
  <c r="M23" i="4"/>
  <c r="L23" i="4"/>
  <c r="K23" i="4"/>
  <c r="J23" i="4"/>
  <c r="I23" i="4"/>
  <c r="H23" i="4"/>
  <c r="G23" i="4"/>
  <c r="F23" i="4"/>
  <c r="E23" i="4"/>
  <c r="D23" i="4"/>
  <c r="C23" i="4"/>
  <c r="B23" i="4"/>
  <c r="L53" i="4"/>
  <c r="F103" i="4"/>
  <c r="J103" i="4"/>
  <c r="N53" i="4"/>
  <c r="B103" i="4"/>
  <c r="N103" i="4"/>
  <c r="N402" i="4"/>
  <c r="J402" i="4"/>
  <c r="B402" i="4"/>
  <c r="F402" i="4"/>
  <c r="C402" i="4"/>
  <c r="G402" i="4"/>
  <c r="K402" i="4"/>
  <c r="O402" i="4"/>
  <c r="E402" i="4"/>
  <c r="I402" i="4"/>
  <c r="M402" i="4"/>
  <c r="D402" i="4"/>
  <c r="H402" i="4"/>
  <c r="L402" i="4"/>
  <c r="P402" i="4"/>
  <c r="E103" i="4"/>
  <c r="I103" i="4"/>
  <c r="M103" i="4"/>
  <c r="C103" i="4"/>
  <c r="G103" i="4"/>
  <c r="K103" i="4"/>
  <c r="O103" i="4"/>
  <c r="B53" i="4"/>
  <c r="O53" i="4"/>
  <c r="D16" i="3"/>
  <c r="LC19" i="1"/>
  <c r="LC18" i="1"/>
  <c r="LC17" i="1"/>
  <c r="LC16" i="1"/>
  <c r="LC15" i="1"/>
  <c r="LC14" i="1"/>
  <c r="LC13" i="1"/>
  <c r="LC12" i="1"/>
  <c r="LC11" i="1"/>
  <c r="LC10" i="1"/>
  <c r="LC9" i="1"/>
  <c r="LC7" i="1"/>
  <c r="LC6" i="1"/>
  <c r="QH19" i="1"/>
  <c r="QH18" i="1"/>
  <c r="QH17" i="1"/>
  <c r="QH16" i="1"/>
  <c r="QH15" i="1"/>
  <c r="QH14" i="1"/>
  <c r="QH13" i="1"/>
  <c r="QH12" i="1"/>
  <c r="QH11" i="1"/>
  <c r="QH10" i="1"/>
  <c r="QH9" i="1"/>
  <c r="QH7" i="1"/>
  <c r="QH6" i="1"/>
  <c r="OZ6" i="1"/>
  <c r="OZ7" i="1"/>
  <c r="OZ8" i="1"/>
  <c r="OZ9" i="1"/>
  <c r="OZ10" i="1"/>
  <c r="OZ11" i="1"/>
  <c r="OZ12" i="1"/>
  <c r="OZ13" i="1"/>
  <c r="OZ14" i="1"/>
  <c r="OZ15" i="1"/>
  <c r="OZ16" i="1"/>
  <c r="OZ17" i="1"/>
  <c r="OZ18" i="1"/>
  <c r="OZ19" i="1"/>
  <c r="AJK5" i="1"/>
  <c r="AJK10" i="1"/>
  <c r="AID10" i="1"/>
  <c r="AID12" i="1"/>
  <c r="AGV5" i="1"/>
  <c r="AFO5" i="1"/>
  <c r="ADA5" i="1"/>
  <c r="ABT5" i="1"/>
  <c r="WL5" i="1"/>
  <c r="TX10" i="1"/>
  <c r="RI12" i="1"/>
  <c r="QA12" i="1"/>
  <c r="KV12" i="1"/>
  <c r="G17" i="3"/>
  <c r="F17" i="3"/>
  <c r="E17" i="3"/>
  <c r="D17" i="3"/>
  <c r="C17" i="3"/>
  <c r="B17" i="3"/>
  <c r="G16" i="3"/>
  <c r="F16" i="3"/>
  <c r="E16" i="3"/>
  <c r="C16" i="3"/>
  <c r="G15" i="3"/>
  <c r="F15" i="3"/>
  <c r="E15" i="3"/>
  <c r="D15" i="3"/>
  <c r="B15" i="3"/>
  <c r="C15" i="3"/>
  <c r="G14" i="3"/>
  <c r="F14" i="3"/>
  <c r="E14" i="3"/>
  <c r="D14" i="3"/>
  <c r="C14" i="3"/>
  <c r="G13" i="3"/>
  <c r="F13" i="3"/>
  <c r="B13" i="3"/>
  <c r="E13" i="3"/>
  <c r="D13" i="3"/>
  <c r="C13" i="3"/>
  <c r="G12" i="3"/>
  <c r="F12" i="3"/>
  <c r="E12" i="3"/>
  <c r="D12" i="3"/>
  <c r="C12" i="3"/>
  <c r="G11" i="3"/>
  <c r="F11" i="3"/>
  <c r="E11" i="3"/>
  <c r="D11" i="3"/>
  <c r="B11" i="3"/>
  <c r="C11" i="3"/>
  <c r="G10" i="3"/>
  <c r="F10" i="3"/>
  <c r="E10" i="3"/>
  <c r="D10" i="3"/>
  <c r="C10" i="3"/>
  <c r="G9" i="3"/>
  <c r="F9" i="3"/>
  <c r="E9" i="3"/>
  <c r="D9" i="3"/>
  <c r="C9" i="3"/>
  <c r="B9" i="3"/>
  <c r="G8" i="3"/>
  <c r="F8" i="3"/>
  <c r="E8" i="3"/>
  <c r="D8" i="3"/>
  <c r="C8" i="3"/>
  <c r="G7" i="3"/>
  <c r="F7" i="3"/>
  <c r="E7" i="3"/>
  <c r="D7" i="3"/>
  <c r="C7" i="3"/>
  <c r="G6" i="3"/>
  <c r="F6" i="3"/>
  <c r="E6" i="3"/>
  <c r="D6" i="3"/>
  <c r="C6" i="3"/>
  <c r="G5" i="3"/>
  <c r="F5" i="3"/>
  <c r="E5" i="3"/>
  <c r="D5" i="3"/>
  <c r="C5" i="3"/>
  <c r="B5" i="3"/>
  <c r="G4" i="3"/>
  <c r="F4" i="3"/>
  <c r="E4" i="3"/>
  <c r="D4" i="3"/>
  <c r="C4" i="3"/>
  <c r="G3" i="3"/>
  <c r="F3" i="3"/>
  <c r="E3" i="3"/>
  <c r="D3" i="3"/>
  <c r="C3" i="3"/>
  <c r="AIO19" i="1"/>
  <c r="AHH19" i="1"/>
  <c r="ADL19" i="1"/>
  <c r="ZQ19" i="1"/>
  <c r="TB19" i="1"/>
  <c r="RU19" i="1"/>
  <c r="QM19" i="1"/>
  <c r="PE19" i="1"/>
  <c r="NV19" i="1"/>
  <c r="LH19" i="1"/>
  <c r="AIO18" i="1"/>
  <c r="AGY18" i="1"/>
  <c r="AGF18" i="1"/>
  <c r="AFZ18" i="1"/>
  <c r="AEY18" i="1"/>
  <c r="AES18" i="1"/>
  <c r="ADD18" i="1"/>
  <c r="ACK18" i="1"/>
  <c r="ACE18" i="1"/>
  <c r="ABW18" i="1"/>
  <c r="ABD18" i="1"/>
  <c r="AAX18" i="1"/>
  <c r="TB18" i="1"/>
  <c r="RU18" i="1"/>
  <c r="QM18" i="1"/>
  <c r="PE18" i="1"/>
  <c r="NV18" i="1"/>
  <c r="LH18" i="1"/>
  <c r="EY18" i="1"/>
  <c r="EW18" i="1"/>
  <c r="AIO17" i="1"/>
  <c r="AFZ17" i="1"/>
  <c r="AES17" i="1"/>
  <c r="ADL17" i="1"/>
  <c r="ADD17" i="1"/>
  <c r="ABW17" i="1"/>
  <c r="AAX17" i="1"/>
  <c r="ZQ17" i="1"/>
  <c r="QM17" i="1"/>
  <c r="PE17" i="1"/>
  <c r="NV17" i="1"/>
  <c r="LH17" i="1"/>
  <c r="AIO16" i="1"/>
  <c r="AHH16" i="1"/>
  <c r="AFZ16" i="1"/>
  <c r="ADL16" i="1"/>
  <c r="ZQ16" i="1"/>
  <c r="PE16" i="1"/>
  <c r="LH16" i="1"/>
  <c r="FJ16" i="1"/>
  <c r="FF16" i="1"/>
  <c r="AIO15" i="1"/>
  <c r="ADR15" i="1"/>
  <c r="VP15" i="1"/>
  <c r="UI15" i="1"/>
  <c r="UA15" i="1"/>
  <c r="TB15" i="1"/>
  <c r="ST15" i="1"/>
  <c r="SA15" i="1"/>
  <c r="RU15" i="1"/>
  <c r="QM15" i="1"/>
  <c r="PE15" i="1"/>
  <c r="NV15" i="1"/>
  <c r="LH15" i="1"/>
  <c r="AIO14" i="1"/>
  <c r="AHH14" i="1"/>
  <c r="ADL14" i="1"/>
  <c r="ZQ14" i="1"/>
  <c r="TB14" i="1"/>
  <c r="RU14" i="1"/>
  <c r="QM14" i="1"/>
  <c r="PE14" i="1"/>
  <c r="AIO13" i="1"/>
  <c r="AIG13" i="1"/>
  <c r="AHH13" i="1"/>
  <c r="ACE13" i="1"/>
  <c r="AAX13" i="1"/>
  <c r="RU13" i="1"/>
  <c r="NV13" i="1"/>
  <c r="MO13" i="1"/>
  <c r="LH13" i="1"/>
  <c r="KY13" i="1"/>
  <c r="AIU12" i="1"/>
  <c r="AIO12" i="1"/>
  <c r="AHV12" i="1"/>
  <c r="AIB12" i="1"/>
  <c r="AHH12" i="1"/>
  <c r="VP12" i="1"/>
  <c r="TB12" i="1"/>
  <c r="SA12" i="1"/>
  <c r="RU12" i="1"/>
  <c r="RA12" i="1"/>
  <c r="RG12" i="1"/>
  <c r="QS12" i="1"/>
  <c r="QM12" i="1"/>
  <c r="PS12" i="1"/>
  <c r="PY12" i="1"/>
  <c r="PE12" i="1"/>
  <c r="LH12" i="1"/>
  <c r="AIU11" i="1"/>
  <c r="AIO11" i="1"/>
  <c r="AHN11" i="1"/>
  <c r="FN11" i="1"/>
  <c r="FL11" i="1"/>
  <c r="FJ11" i="1"/>
  <c r="FF11" i="1"/>
  <c r="AJC10" i="1"/>
  <c r="AJI10" i="1"/>
  <c r="AIU10" i="1"/>
  <c r="AIO10" i="1"/>
  <c r="AHV10" i="1"/>
  <c r="AIB10" i="1"/>
  <c r="AHN10" i="1"/>
  <c r="AHH10" i="1"/>
  <c r="AGF10" i="1"/>
  <c r="AFZ10" i="1"/>
  <c r="AEY10" i="1"/>
  <c r="AES10" i="1"/>
  <c r="ADR10" i="1"/>
  <c r="ADL10" i="1"/>
  <c r="ACK10" i="1"/>
  <c r="ACE10" i="1"/>
  <c r="ABD10" i="1"/>
  <c r="AAX10" i="1"/>
  <c r="ZQ10" i="1"/>
  <c r="VP10" i="1"/>
  <c r="UI10" i="1"/>
  <c r="TP10" i="1"/>
  <c r="TV10" i="1"/>
  <c r="TH10" i="1"/>
  <c r="TB10" i="1"/>
  <c r="RU10" i="1"/>
  <c r="QM10" i="1"/>
  <c r="PE10" i="1"/>
  <c r="NV10" i="1"/>
  <c r="MO10" i="1"/>
  <c r="LH10" i="1"/>
  <c r="ADL9" i="1"/>
  <c r="ZQ9" i="1"/>
  <c r="VP9" i="1"/>
  <c r="RU9" i="1"/>
  <c r="QM9" i="1"/>
  <c r="PE9" i="1"/>
  <c r="AIO8" i="1"/>
  <c r="TB8" i="1"/>
  <c r="RU8" i="1"/>
  <c r="PE8" i="1"/>
  <c r="LH8" i="1"/>
  <c r="HE8" i="1"/>
  <c r="AIO7" i="1"/>
  <c r="AHH7" i="1"/>
  <c r="VP7" i="1"/>
  <c r="TB7" i="1"/>
  <c r="PE7" i="1"/>
  <c r="NV7" i="1"/>
  <c r="MO7" i="1"/>
  <c r="LH7" i="1"/>
  <c r="AFZ6" i="1"/>
  <c r="AAX6" i="1"/>
  <c r="TB6" i="1"/>
  <c r="PE6" i="1"/>
  <c r="NV6" i="1"/>
  <c r="LH6" i="1"/>
  <c r="AJC5" i="1"/>
  <c r="AJI5" i="1"/>
  <c r="AIU5" i="1"/>
  <c r="AIO5" i="1"/>
  <c r="AGN5" i="1"/>
  <c r="AGT5" i="1"/>
  <c r="AGF5" i="1"/>
  <c r="AFZ5" i="1"/>
  <c r="AFG5" i="1"/>
  <c r="AFM5" i="1"/>
  <c r="AEY5" i="1"/>
  <c r="AES5" i="1"/>
  <c r="ACS5" i="1"/>
  <c r="ACE5" i="1"/>
  <c r="ABL5" i="1"/>
  <c r="ABD5" i="1"/>
  <c r="AAX5" i="1"/>
  <c r="VV5" i="1"/>
  <c r="VP5" i="1"/>
  <c r="VH5" i="1"/>
  <c r="LH5" i="1"/>
  <c r="FJ5" i="1"/>
  <c r="FF5" i="1"/>
  <c r="B3" i="3"/>
  <c r="B6" i="3"/>
  <c r="B7" i="3"/>
  <c r="B16" i="3"/>
  <c r="B14" i="3"/>
  <c r="B12" i="3"/>
  <c r="B10" i="3"/>
  <c r="B8" i="3"/>
  <c r="B4" i="3"/>
</calcChain>
</file>

<file path=xl/sharedStrings.xml><?xml version="1.0" encoding="utf-8"?>
<sst xmlns="http://schemas.openxmlformats.org/spreadsheetml/2006/main" count="4215" uniqueCount="1498">
  <si>
    <t>Theme</t>
  </si>
  <si>
    <t>1: Governance</t>
  </si>
  <si>
    <t>2: Availability</t>
  </si>
  <si>
    <t>3: Accessibility</t>
  </si>
  <si>
    <t>4: Acceptability</t>
  </si>
  <si>
    <t>5: Adaptability</t>
  </si>
  <si>
    <t>Subtheme</t>
  </si>
  <si>
    <t>1.1: International Framework</t>
  </si>
  <si>
    <t>1.2: National Law</t>
  </si>
  <si>
    <t>1.3: Plan of Action</t>
  </si>
  <si>
    <t>1.4: Monitoring and Reporting</t>
  </si>
  <si>
    <t>1.5: Financing</t>
  </si>
  <si>
    <t>2.1: Classrooms</t>
  </si>
  <si>
    <t>2.2: Sanitation</t>
  </si>
  <si>
    <t>2.3: Teachers</t>
  </si>
  <si>
    <t>2.4: Textbooks</t>
  </si>
  <si>
    <t>3.1: Free Education</t>
  </si>
  <si>
    <t>3.2: Discrimination</t>
  </si>
  <si>
    <t>3.3: Participation</t>
  </si>
  <si>
    <t>4.1: Aims of Education</t>
  </si>
  <si>
    <t>4.2: Learning Environment</t>
  </si>
  <si>
    <t>4.3: Learning Outcomes</t>
  </si>
  <si>
    <t>5.1: Children with Disabilities</t>
  </si>
  <si>
    <t>5.2: Children of Minorities</t>
  </si>
  <si>
    <t>5.3: Out of School Education</t>
  </si>
  <si>
    <t>5.4: Out of School Children</t>
  </si>
  <si>
    <t>Question</t>
  </si>
  <si>
    <t>1.1.1: Is the State party to the following United Nations treaties?</t>
  </si>
  <si>
    <t>1.1.2: Is the State party to the following UNESCO treaty?</t>
  </si>
  <si>
    <t>1.1.3: Is the State party to the following ILO conventions?</t>
  </si>
  <si>
    <t>1.1.4: Is the State party to the following Geneva conventions?</t>
  </si>
  <si>
    <t>1.1.5: Is the State party to the following regional treaties?</t>
  </si>
  <si>
    <t>1.2.1: Do national laws protect the right to education?</t>
  </si>
  <si>
    <t>1.2.2: Do national laws protect the liberty of individuals to establish private schools?</t>
  </si>
  <si>
    <t>1.2.3: Do national laws protect the right of minorities to establish their own schools?</t>
  </si>
  <si>
    <t>1.2.4: Do national laws expressly recognize the liberty of parents to choose the religious and moral education of their children in conformity with their own convictions?</t>
  </si>
  <si>
    <t>1.3.1: Is there a national education plan that aims to achieve free and compulsory primary education?</t>
  </si>
  <si>
    <t>1.3.2: Are there targeted implementation dates for each stage of the progressive implementation of the plan?</t>
  </si>
  <si>
    <t>1.3.3: Does the national education plan include measures to encourage regular attendance at schools and reduce drop-out rates?</t>
  </si>
  <si>
    <t>1.4.1: Are there minimum educational standards applicable to all schools, including private schools?</t>
  </si>
  <si>
    <t>1.4.2: Is there a State body responsible for monitoring the education system?</t>
  </si>
  <si>
    <t>1.4.3: How often is data on primary school net enrollment collected nationally?</t>
  </si>
  <si>
    <t>1.4.4: Is the data on primary school net enrollment rate publically available?</t>
  </si>
  <si>
    <t>1.5.1: What is the current public expenditure per pupil as a percentage of GDP per capita?</t>
  </si>
  <si>
    <t>1.5.2: What is the government expenditure on education as reported as the percentage of GDP allocated to education?</t>
  </si>
  <si>
    <t>1.5.3: What percentage of the national education budget comes from foreign aid sources (bilateral and multilateral)?</t>
  </si>
  <si>
    <t>1.5.4: What is the percentage of GDP allocated to foreign aid in relation to education? [donor countries]</t>
  </si>
  <si>
    <t>1.5.5: What is the percentage of total national education budget allocated to each level of education?</t>
  </si>
  <si>
    <t>1.5.6: What is the percentage of the total national education budget allocated to the following components?</t>
  </si>
  <si>
    <t>1.5.7: What percentage of the approved budget for education was actually executed?</t>
  </si>
  <si>
    <t>2.1.1: Is there a minimum standard in place setting the numbers of pupils per classroom?</t>
  </si>
  <si>
    <t>2.1.2: What is the pupil-classroom ratio?</t>
  </si>
  <si>
    <t>2.2.1 Is there a minimum standard in place setting the number of pupils per toilet?</t>
  </si>
  <si>
    <t>2.2.2 What is the pupil-toilet ratio?</t>
  </si>
  <si>
    <t>2.2.3: What is the percentage of schools with toilets?</t>
  </si>
  <si>
    <t>2.2.4: What is the percentage of schools with potable water?</t>
  </si>
  <si>
    <t>2.3.1: What is the percentage of teachers that are appropriately trained?</t>
  </si>
  <si>
    <t>2.3.2 Is there a minimum standard in place setting the number of pupils per trained teacher?</t>
  </si>
  <si>
    <t>2.3.3: What is the pupil-trained teacher ratio?</t>
  </si>
  <si>
    <t>2.3.4: What is the mean teacher salary relative to the national mean salary?</t>
  </si>
  <si>
    <t>2.4.1: Is there a minimum standard in place setting the number of pupils per available textbook?</t>
  </si>
  <si>
    <t>2.4.2: What is the pupil-textbook ratio?</t>
  </si>
  <si>
    <t>3.1.1: Do national laws provide free and compulsory primary education?</t>
  </si>
  <si>
    <t>3.1.2: Is primary education free in practice?</t>
  </si>
  <si>
    <t>3.1.3: What percent of household spending was spent on primary education?</t>
  </si>
  <si>
    <t>3.1.4: What percent of household spending was spent on secondary education?</t>
  </si>
  <si>
    <t>3.1.5: Are tuition fees charged for public university/higher education?</t>
  </si>
  <si>
    <t>3.1.6: Is basic education publicly provided for adults who have not completed primary education?</t>
  </si>
  <si>
    <t>3.2.1: Do national laws forbid discrimination on the following grounds?</t>
  </si>
  <si>
    <t>3.2.2: Is the expulsion of girls from school because of pregnancy or for having a baby explicitly forbidden in national legislation?</t>
  </si>
  <si>
    <t>3.2.3: In practice, are girls expelled from school because of pregnancy or for having a baby?</t>
  </si>
  <si>
    <t>3.2.4: Do migrant, refugee, or internally displaced children have to present documents stating their legal status to enroll in school?</t>
  </si>
  <si>
    <t>3.3.1: What is the gross enrollment rate?</t>
  </si>
  <si>
    <t>3.3.2: What is the net enrollment rate?</t>
  </si>
  <si>
    <t>3.3.3: What is the completion rate?</t>
  </si>
  <si>
    <t>4.1.1: Do national laws or policies direct education towards the following aims?</t>
  </si>
  <si>
    <t>4.1.2: Does the national curriculum direct education towards the following aims</t>
  </si>
  <si>
    <t>4.1.3: Does the required training for teachers include improving the skills necessary for teaching towards the full development of the following aims?</t>
  </si>
  <si>
    <t>4.1.4: Are there established mechanisms to ensure that textbooks used in both public and private schools are aligned with the curriculum guidelines provided by the Ministry of Education?</t>
  </si>
  <si>
    <t>4.1.5: Does national curriculum include the following topics?</t>
  </si>
  <si>
    <t>4.1.6: Do national laws include children in the decision making process of school curricula, school policies, and codes of behavior?</t>
  </si>
  <si>
    <t>4.2.1: Has the national government adopted specific measure to protect children from violence and abuse in school?</t>
  </si>
  <si>
    <t>4.2.2: In practice, are children in schools free from violence and abuse?</t>
  </si>
  <si>
    <t>4.2.3: Do national laws prohibit corporal punishment?</t>
  </si>
  <si>
    <t>4.2.4: Does corporal punishment occur in practice?</t>
  </si>
  <si>
    <t>4.3.1: Do national assessments or exams attempt to evaluate pupils progress towards the following aims?</t>
  </si>
  <si>
    <t>4.3.2: Do national assessments or exams evaluate pupils understanding of the following topics?</t>
  </si>
  <si>
    <t>4.3.3: What percent of students received a passing score on the national assessment/exam?</t>
  </si>
  <si>
    <t>4.3.4: What is the literacy rate?</t>
  </si>
  <si>
    <t>5.1.1: Do national laws recognize the right to education for children with disabilities?</t>
  </si>
  <si>
    <t>5.1.2: Are reasonable accommodation measures available for children with disabilities in mainstream schools?</t>
  </si>
  <si>
    <t>5.1.3: What is the percentage of teachers trained to teach children with disabilities?</t>
  </si>
  <si>
    <t>5.2.1: Are there mobile schools for children of nomads?</t>
  </si>
  <si>
    <t>5.2.2: Do national laws provide for language of instruction to be in the child's mother tongue?</t>
  </si>
  <si>
    <t>5.2.3: What percent of students are not taught in their mother tongue?</t>
  </si>
  <si>
    <t>5.3.1: Is primary education available in retention center/camps for migrant, refugee, and internally displaced children?</t>
  </si>
  <si>
    <t>5.3.2: Do refugee children receive education integrated with the general education system?</t>
  </si>
  <si>
    <t>5.3.3: Is education available in prison?</t>
  </si>
  <si>
    <t>5.3.4: Do imprisoned children receive education integrated with the general education system (i.e., same curricula)?</t>
  </si>
  <si>
    <t>5.4.1: Does national law prohibit early marriage (below the age of 18)?</t>
  </si>
  <si>
    <t>5.4.2: What percent of women are married by the age of 18?</t>
  </si>
  <si>
    <t>5.4.3: Is the legal minimum age of employment 15 or above?</t>
  </si>
  <si>
    <t>5.4.4: Has the government adopted specific measures to combat child labor?</t>
  </si>
  <si>
    <t>5.4.5: What percent of children under the age of 15 work in the labor force?</t>
  </si>
  <si>
    <t>5.4.6: Is the legal minimum age of military recruitment 16 or above?</t>
  </si>
  <si>
    <t>5.4.7: Are children under the age of 15 recruited by the military in practice?</t>
  </si>
  <si>
    <t>Data point</t>
  </si>
  <si>
    <t>1.1.1a: The International Covenant of Economic, Social and Cultural Rights</t>
  </si>
  <si>
    <t>1.1.1a: Response</t>
  </si>
  <si>
    <t>1.1.1b: The Convention on the Rights of the Child</t>
  </si>
  <si>
    <t>1.1.1b: Response</t>
  </si>
  <si>
    <t>1.1.1c: The International Convention on the Elimination of All Forms of Racial Discrimination</t>
  </si>
  <si>
    <t>1.1.1c: Response</t>
  </si>
  <si>
    <t>1.1.1d: The Convention on the Rights of Persons with Disabilities</t>
  </si>
  <si>
    <t>1.1.1d: Response</t>
  </si>
  <si>
    <t>1.1.1e: The International Convention on the Protection of the Rights of All Migrants Workers and the Members of Their Families</t>
  </si>
  <si>
    <t>1.1.1e: Response</t>
  </si>
  <si>
    <t>1.1.1f: The Convention relating to the Status of Refugees</t>
  </si>
  <si>
    <t>1.1.1f: Response</t>
  </si>
  <si>
    <t>1.1.1g: The International Covenant on Civil and Political Rights</t>
  </si>
  <si>
    <t>1.1.1g: Response</t>
  </si>
  <si>
    <t>1.1.1h: The Convention on the Elimination of All Forms of Discrimination against Women</t>
  </si>
  <si>
    <t>1.1.1h: Response</t>
  </si>
  <si>
    <t>1.1.2a: The UNESCO Convention against Discrimination in Education</t>
  </si>
  <si>
    <t>1.1.2a: Response</t>
  </si>
  <si>
    <t>1.1.3a: The ILO Minimum Age Convention</t>
  </si>
  <si>
    <t>1.1.3a: Response</t>
  </si>
  <si>
    <t>1.1.3b: The ILO Worst Forms of Child Labour Convention</t>
  </si>
  <si>
    <t>1.1.3b: Response</t>
  </si>
  <si>
    <t>1.1.3c: The ILO Indigenous and Tribal Peoples Convention</t>
  </si>
  <si>
    <t>1.1.3c: Response</t>
  </si>
  <si>
    <t>1.1.4a: The Geneva Convention III relative to the Treatment of Prisoners of War</t>
  </si>
  <si>
    <t>1.1.4a: Response</t>
  </si>
  <si>
    <t>1.1.4b: The Geneva Convention IV relative to the Protection of Civilian Persons in Time of War</t>
  </si>
  <si>
    <t>1.1.4b: Response</t>
  </si>
  <si>
    <t>1.1.4c: Protocol I to the Geneva Conventions of 12 August 1949, and relating to the Protection of Victims of International Armed Conflicts</t>
  </si>
  <si>
    <t>1.1.4c: Response</t>
  </si>
  <si>
    <t>1.1.4d: Protocol II to the Geneva Conventions of 12 August 1949, and relating to the Protection of Victims of Non-International Armed Conflicts</t>
  </si>
  <si>
    <t>1.1.4d: Response</t>
  </si>
  <si>
    <t>1.1.5a: In Africa: The African Charter on Human and Peoples' Rights</t>
  </si>
  <si>
    <t>1.1.5a: Response</t>
  </si>
  <si>
    <t>1.1.5b: In Africa: The Protocol to the African Charter on Human and Peoples' Rights on the Rights of Women in Africa</t>
  </si>
  <si>
    <t>1.1.5b: Response</t>
  </si>
  <si>
    <t>1.1.5c: In Africa: The African Charter on the Rights and Welfare of the Child</t>
  </si>
  <si>
    <t>1.1.5c: Response</t>
  </si>
  <si>
    <t>1.1.5d: In Africa: African Youth Charter</t>
  </si>
  <si>
    <t>1.1.5d: Response</t>
  </si>
  <si>
    <t>1.1.5e: In Africa: African Union Convention for the Protection and Assistance of Internally Displaced Persons in Africa</t>
  </si>
  <si>
    <t>1.1.5e: Response</t>
  </si>
  <si>
    <t>1.1.5f: In the Americas: The Charter of the Organization of American States</t>
  </si>
  <si>
    <t>1.1.5f: Response</t>
  </si>
  <si>
    <t>1.1.5g: In the Americas: The Additional Protocol to the American Convention on Human Rights, Protocol of San Salvador</t>
  </si>
  <si>
    <t>1.1.5g: Response</t>
  </si>
  <si>
    <t>1.1.5h: In the Americas: The Inter-American Democratic Chater</t>
  </si>
  <si>
    <t>1.1.5h: Response</t>
  </si>
  <si>
    <t>1.1.5i: In Arab States: The Arab Charter on Human Rights</t>
  </si>
  <si>
    <t>1.1.5i: Response</t>
  </si>
  <si>
    <t>1.1.5j: In Europe: Protocol 1 to the European Convention for the Protection of Human Rights and Fundamental Freedoms</t>
  </si>
  <si>
    <t>1.1.5j: Response</t>
  </si>
  <si>
    <t>1.1.5k: In Europe: The Revised European Social Charter</t>
  </si>
  <si>
    <t>1.1.5k: Response</t>
  </si>
  <si>
    <t>1.1.5l: In Europe: The European Charter for Regional or Minority Languages</t>
  </si>
  <si>
    <t>1.1.5l: Response</t>
  </si>
  <si>
    <t>1.1.5m: In Europe: The Framework Convention for the Protection of National Minorities</t>
  </si>
  <si>
    <t>1.1.5m: Response</t>
  </si>
  <si>
    <t>1.1.5n: In Europe: The European Convention on the Legal Status of Migrant Workers</t>
  </si>
  <si>
    <t>1.1.5n:</t>
  </si>
  <si>
    <t>1.1.5o: In Europe: The Convention on the Recognition of Qualifications concerning Higher Education in the European Region</t>
  </si>
  <si>
    <t>1.1.5o: Response</t>
  </si>
  <si>
    <t>1.1.5p: In Europe: The European Union Charter of Fundamental Rights</t>
  </si>
  <si>
    <t>1.1.5p: Response</t>
  </si>
  <si>
    <t>International_Available</t>
  </si>
  <si>
    <t>1.2.1a: Do national laws protect the right to primary education?</t>
  </si>
  <si>
    <t>1.2.1a: Response</t>
  </si>
  <si>
    <t>1.2.1b: Do national laws protect the right to secondary education?</t>
  </si>
  <si>
    <t>1.2.1b: Response</t>
  </si>
  <si>
    <t>1.2.1c: Do national laws protect the right to technical and vocational education?</t>
  </si>
  <si>
    <t>1.2.1c: Response</t>
  </si>
  <si>
    <t>1.2.1d: Do national laws protect the right to higher education/university?</t>
  </si>
  <si>
    <t>1.2.1d: Response</t>
  </si>
  <si>
    <t>1.2.2: Response</t>
  </si>
  <si>
    <t>1.2.3: Response</t>
  </si>
  <si>
    <t>1.2.4: Response</t>
  </si>
  <si>
    <t>National Laws_Available</t>
  </si>
  <si>
    <t>1.3.1: Response</t>
  </si>
  <si>
    <t>1.3.2: Response</t>
  </si>
  <si>
    <t>1.3.3: Response</t>
  </si>
  <si>
    <t>Plan of Action_Available</t>
  </si>
  <si>
    <t>1.4.1: Response</t>
  </si>
  <si>
    <t>1.4.2: Response</t>
  </si>
  <si>
    <t>1.4.3: Response</t>
  </si>
  <si>
    <t>1.4.4: Response</t>
  </si>
  <si>
    <t>M &amp; R_Available</t>
  </si>
  <si>
    <t>1.5.1: Response</t>
  </si>
  <si>
    <t>1.5.1: Year</t>
  </si>
  <si>
    <t>1.5.2: Response</t>
  </si>
  <si>
    <t>1.5.2: Year</t>
  </si>
  <si>
    <t>1.5.3: Response</t>
  </si>
  <si>
    <t>1.5.3: Year</t>
  </si>
  <si>
    <t>1.5.4: Response</t>
  </si>
  <si>
    <t>1.5.4: Year</t>
  </si>
  <si>
    <t>1.5.5a: Primary</t>
  </si>
  <si>
    <t>1.5.5a: Response</t>
  </si>
  <si>
    <t>1.5.5a_year</t>
  </si>
  <si>
    <t>1.5.5b: Secondary</t>
  </si>
  <si>
    <t>1.5.5b: Response</t>
  </si>
  <si>
    <t>1.5.5b_year</t>
  </si>
  <si>
    <t>1.5.5c: TVET</t>
  </si>
  <si>
    <t>1.5.5c: Response</t>
  </si>
  <si>
    <t>1.5.5c_year</t>
  </si>
  <si>
    <t>1.5.5d: Tertiary</t>
  </si>
  <si>
    <t>1.5.5d: Response</t>
  </si>
  <si>
    <t>1.5.5d_year</t>
  </si>
  <si>
    <t>1.5.6a: Teacher salaries</t>
  </si>
  <si>
    <t>1.5.6a: Response</t>
  </si>
  <si>
    <t>1.5.6a_year</t>
  </si>
  <si>
    <t>1.5.6b: Teaching and learning materials (including teacher training)</t>
  </si>
  <si>
    <t>1.5.6b: Response</t>
  </si>
  <si>
    <t>1.5.6b_year</t>
  </si>
  <si>
    <t>1.5.6c: Capital development (i.e., infrastructure)</t>
  </si>
  <si>
    <t>1.5.6c: Response</t>
  </si>
  <si>
    <t>1.5.6c_year</t>
  </si>
  <si>
    <t>1.5.7: Response</t>
  </si>
  <si>
    <t>1.5.7_year</t>
  </si>
  <si>
    <t>Financing_Available</t>
  </si>
  <si>
    <t>1.6  Percent of data available</t>
  </si>
  <si>
    <t>1.6 Percent of data from governmental sources</t>
  </si>
  <si>
    <t>1.6: Data availability</t>
  </si>
  <si>
    <t>1 All Available</t>
  </si>
  <si>
    <t>2.1.1a: Is there a minimum standard in place setting the numbers of pupils per classroom (primary school)?</t>
  </si>
  <si>
    <t>2.1.1a: Response</t>
  </si>
  <si>
    <t>2.1.1b: If yes, what is the minimum standard pupil-classroom ratio (primary school)?</t>
  </si>
  <si>
    <t>2.1.1b: Response</t>
  </si>
  <si>
    <t>2.1.1c: Is there a minimum standard in place setting the numbers of pupils per classroom (secondary school)?</t>
  </si>
  <si>
    <t>2.1.1c: Response</t>
  </si>
  <si>
    <t>2.1.1d: If yes, what is the minimum standard pupil-classroom ration (secondary school)?</t>
  </si>
  <si>
    <t>2.1.1d: Response</t>
  </si>
  <si>
    <t>2.1.2a: For primary schools</t>
  </si>
  <si>
    <t>2.1.2a: Response</t>
  </si>
  <si>
    <t>2.1.2b: For secondary schools</t>
  </si>
  <si>
    <t>2.1.2b: Response</t>
  </si>
  <si>
    <t>2.1.2_year</t>
  </si>
  <si>
    <t>Classrooms_Available</t>
  </si>
  <si>
    <t>2.2.1a: Is there a minimum standard in place setting the number of pupils per toilet (primary school)?</t>
  </si>
  <si>
    <t>2.2.1a: Response</t>
  </si>
  <si>
    <t>2.2.1b: Response</t>
  </si>
  <si>
    <t>2.2.1c: Is there a minimum standard in place setting the number of pupils per toilet (secondary school)?</t>
  </si>
  <si>
    <t>2.2.1c: Response</t>
  </si>
  <si>
    <t>2.2.1d: Response</t>
  </si>
  <si>
    <t>2.2.2b: For primary schools</t>
  </si>
  <si>
    <t>2.2.2b: Response</t>
  </si>
  <si>
    <t>2.2.2d: For secondary schools</t>
  </si>
  <si>
    <t>2.2.2d: Response</t>
  </si>
  <si>
    <t>2.2.3a: For primary schools?</t>
  </si>
  <si>
    <t>2.2.3a: Response</t>
  </si>
  <si>
    <t>2.2.3b: For secondary schools?</t>
  </si>
  <si>
    <t>2.2.3b: Response</t>
  </si>
  <si>
    <t>2.2.3_year</t>
  </si>
  <si>
    <t>2.2.4a: For primary schools?</t>
  </si>
  <si>
    <t>2.2.4a: Response</t>
  </si>
  <si>
    <t>2.2.4b: For secondary schools?</t>
  </si>
  <si>
    <t>2.2.4b: Response</t>
  </si>
  <si>
    <t>2.2.4_year</t>
  </si>
  <si>
    <t>2.2 Sanitation_Available</t>
  </si>
  <si>
    <t>2.3.1a: For primary schools?</t>
  </si>
  <si>
    <t>2.3.1a: Response</t>
  </si>
  <si>
    <t>2.3.1b: For secondary schools?</t>
  </si>
  <si>
    <t>2.3.1b: Response</t>
  </si>
  <si>
    <t>2.3.1_year</t>
  </si>
  <si>
    <t>2.3.2a Is there a minimum standard in place setting the number of pupils per trained teacher (primary school)?</t>
  </si>
  <si>
    <t>2.3.2a Response</t>
  </si>
  <si>
    <t>2.3.2b: If yes, what is the minimum standard pupil-trained teacher ratio (primary school)?</t>
  </si>
  <si>
    <t>2.3.2b: Response</t>
  </si>
  <si>
    <t>2.3.2c: Is there a minimum standard in place setting the number of pupils per trained teacher (secondary school)?</t>
  </si>
  <si>
    <t>2.3.2c: Response</t>
  </si>
  <si>
    <t>2.3.2d: If yes, what is the minimum standard pupil-trained teacher ratio (secondary school)?</t>
  </si>
  <si>
    <t>2.3.2d: Response</t>
  </si>
  <si>
    <t>2.3.3a: For primary schools?</t>
  </si>
  <si>
    <t>2.3.3a: Response</t>
  </si>
  <si>
    <t>2.3.3b: For secondary schools?</t>
  </si>
  <si>
    <t>2.3.3b: Response</t>
  </si>
  <si>
    <t>2.3.3_year</t>
  </si>
  <si>
    <t>2.3.4: Response</t>
  </si>
  <si>
    <t>2.3.4_year</t>
  </si>
  <si>
    <t>Teachers_Available</t>
  </si>
  <si>
    <t>2.4.1a: Is there a minimum standard in place setting the number of pupils per available textbook (primary)?</t>
  </si>
  <si>
    <t>2.4.1a: Response</t>
  </si>
  <si>
    <t>2.4.1b: If yes, what is the minimum standard pupil-textbook ratio (primary school)?</t>
  </si>
  <si>
    <t>2.4.1b: Response</t>
  </si>
  <si>
    <t>2.4.1c: Is there a minimum standard in place setting the number of pupils per available textbook (secondary)?</t>
  </si>
  <si>
    <t>2.4.1c: Response</t>
  </si>
  <si>
    <t>2.4.1d: If yes, what is the minimum standard pupil-textbook ratio (secondary school)?</t>
  </si>
  <si>
    <t>2.4.1d: Response</t>
  </si>
  <si>
    <t>2.4.1: Year</t>
  </si>
  <si>
    <t>2.4.2a: For primary schools?</t>
  </si>
  <si>
    <t>2.4.2a:Response</t>
  </si>
  <si>
    <t>2.4.2b: For secondary schools?</t>
  </si>
  <si>
    <t>2.4.2b:Response</t>
  </si>
  <si>
    <t>2.4.2_year</t>
  </si>
  <si>
    <t>Textbooks_Available</t>
  </si>
  <si>
    <t>2 Available</t>
  </si>
  <si>
    <t>3.1.1: Response</t>
  </si>
  <si>
    <t>3.1.2: Response</t>
  </si>
  <si>
    <t>3.1.3: Response</t>
  </si>
  <si>
    <t>3.1.3_year</t>
  </si>
  <si>
    <t>3.1.4: Response</t>
  </si>
  <si>
    <t>3.1.4_year</t>
  </si>
  <si>
    <t>3.1.5a: Are tuition fees charged for public university/higher education?</t>
  </si>
  <si>
    <t>3.1.5a: Response</t>
  </si>
  <si>
    <t>3.1.5b: If yes, what is the average tuition fee for public university / higher education?</t>
  </si>
  <si>
    <t>3.1.5_year</t>
  </si>
  <si>
    <t>3.1.6: Response</t>
  </si>
  <si>
    <t>Free Education_Available</t>
  </si>
  <si>
    <t>3.2.1a: Race and color (ethnicity)</t>
  </si>
  <si>
    <t>3.2.1a: Response</t>
  </si>
  <si>
    <t>3.2.1b: Sex</t>
  </si>
  <si>
    <t>3.2.1b: Response</t>
  </si>
  <si>
    <t>3.2.1c: Language</t>
  </si>
  <si>
    <t>3.2.1c: Response</t>
  </si>
  <si>
    <t>3.2.1d: Religion</t>
  </si>
  <si>
    <t>3.2.1d: Response</t>
  </si>
  <si>
    <t>3.2.1e: Political or other opinion</t>
  </si>
  <si>
    <t>3.2.1e: Response</t>
  </si>
  <si>
    <t>3.2.1f: National or social origin?</t>
  </si>
  <si>
    <t>3.2.1f: Response</t>
  </si>
  <si>
    <t>3.2.1g: Property</t>
  </si>
  <si>
    <t>3.2.1g: Response</t>
  </si>
  <si>
    <t>3.2.1h: Birth</t>
  </si>
  <si>
    <t>3.2.1h: Response</t>
  </si>
  <si>
    <t>3.2.1i: Sexual orientation and gender identity</t>
  </si>
  <si>
    <t>3.2.1i: Response</t>
  </si>
  <si>
    <t>3.2.1j: Disability</t>
  </si>
  <si>
    <t>3.2.1j: Response</t>
  </si>
  <si>
    <t>3.2.1k: Age</t>
  </si>
  <si>
    <t>3.2.1k: Response</t>
  </si>
  <si>
    <t>3.2.1l: Nationality</t>
  </si>
  <si>
    <t>3.2.1l: Response</t>
  </si>
  <si>
    <t>3.2.1m: Marital and family status</t>
  </si>
  <si>
    <t>3.2.1m: Response</t>
  </si>
  <si>
    <t>3.2.1n: Health status</t>
  </si>
  <si>
    <t>3.2.1n: Response</t>
  </si>
  <si>
    <t>3.2.1o: Place of Residence</t>
  </si>
  <si>
    <t>3.2.1o: Response</t>
  </si>
  <si>
    <t>3.2.1p: Economic and social situation</t>
  </si>
  <si>
    <t>3.2.1p: Response</t>
  </si>
  <si>
    <t>3.2.2: Response</t>
  </si>
  <si>
    <t>3.2.3: Response</t>
  </si>
  <si>
    <t>3.2.4: Response</t>
  </si>
  <si>
    <t>Discrimination_Available</t>
  </si>
  <si>
    <t>3.3.1aa: Primary schools - overall</t>
  </si>
  <si>
    <t>3.3.1aa: Response</t>
  </si>
  <si>
    <t>3.3.1ab: Primary schools - males</t>
  </si>
  <si>
    <t>3.3.1ab: Response</t>
  </si>
  <si>
    <t>3.3.1ac: Primary schools - females</t>
  </si>
  <si>
    <t>3.3.1ac: Response</t>
  </si>
  <si>
    <t>3.3.1ad: Primary schools - urban</t>
  </si>
  <si>
    <t>3.3.1ad: Response</t>
  </si>
  <si>
    <t>3.3.1ae: Primary schools - rural</t>
  </si>
  <si>
    <t>3.3.1ae: Response</t>
  </si>
  <si>
    <t>3.3.1af: Primary schools - Q1</t>
  </si>
  <si>
    <t>3.3.1af: Response</t>
  </si>
  <si>
    <t>3.3.1ag: Primary schools - Q2</t>
  </si>
  <si>
    <t>3.3.1ag: Response</t>
  </si>
  <si>
    <t>3.3.1ah: Primary schools - Q3</t>
  </si>
  <si>
    <t>3.3.1ah: Response</t>
  </si>
  <si>
    <t>3.3.1ai: Primary schools - Q4</t>
  </si>
  <si>
    <t>3.3.1ai: Response</t>
  </si>
  <si>
    <t>3.3.1aj: Primary schools - Q5</t>
  </si>
  <si>
    <t>3.3.1aj: Response</t>
  </si>
  <si>
    <t>3.3.1ak: Primary schools - disability</t>
  </si>
  <si>
    <t>3.3.1ak: Response</t>
  </si>
  <si>
    <t>3.3.1a_gp</t>
  </si>
  <si>
    <t>3.3.1a_gp_ad</t>
  </si>
  <si>
    <t>3.3.1a_resp</t>
  </si>
  <si>
    <t>3.3.1a_resp_ad</t>
  </si>
  <si>
    <t>3.3.1a_inc_mlp</t>
  </si>
  <si>
    <t>3.3.1a_inc_mlp_ad</t>
  </si>
  <si>
    <t>3.3.1a_disp</t>
  </si>
  <si>
    <t>3.3.1a_disp_ad</t>
  </si>
  <si>
    <t>3.3.1ba: Secondary schools - overall</t>
  </si>
  <si>
    <t>3.3.1ba: Response</t>
  </si>
  <si>
    <t>3.3.1bb: Secondary schools - males</t>
  </si>
  <si>
    <t>3.3.1bb: Response</t>
  </si>
  <si>
    <t>3.3.1bc: Secondary schools - females</t>
  </si>
  <si>
    <t>3.3.1bc: Response</t>
  </si>
  <si>
    <t>3.3.1bd: Secondary schools - urban</t>
  </si>
  <si>
    <t>3.3.1bd: Response</t>
  </si>
  <si>
    <t>3.3.1be: Secondary schools - rural</t>
  </si>
  <si>
    <t>3.3.1be: Response</t>
  </si>
  <si>
    <t>3.3.1bf: Secondary schools - Q1</t>
  </si>
  <si>
    <t>3.3.1bf: Response</t>
  </si>
  <si>
    <t>3.3.1bg: Secondary schools - Q2</t>
  </si>
  <si>
    <t>3.3.1bg: Response</t>
  </si>
  <si>
    <t>3.3.1bh: Secondary schools - Q3</t>
  </si>
  <si>
    <t>3.3.1bh: Response</t>
  </si>
  <si>
    <t>3.3.1bi: Secondary schools - Q4</t>
  </si>
  <si>
    <t>3.3.1bi: Response</t>
  </si>
  <si>
    <t>3.3.1bj: Secondary schools - Q5</t>
  </si>
  <si>
    <t>3.3.1bj: Response</t>
  </si>
  <si>
    <t>3.3.1bk: Secondary schools - disability</t>
  </si>
  <si>
    <t>3.3.1bk: Response</t>
  </si>
  <si>
    <t>3.3.1b_gp</t>
  </si>
  <si>
    <t>3.3.1b_gp_ad</t>
  </si>
  <si>
    <t>3.3.1b_resp</t>
  </si>
  <si>
    <t>3.3.1b_resp_ad</t>
  </si>
  <si>
    <t>3.3.1b_inc_hmp</t>
  </si>
  <si>
    <t>3.3.1b_inc_hmp_ad</t>
  </si>
  <si>
    <t>3.3.1b_inc_mlp</t>
  </si>
  <si>
    <t>3.3.1b_inc_mlp_ad</t>
  </si>
  <si>
    <t>3.3.1b_disp</t>
  </si>
  <si>
    <t>3.3.1b_disp_ad</t>
  </si>
  <si>
    <t>3.3.1ca: TVET - overall</t>
  </si>
  <si>
    <t>3.3.1ca: Response</t>
  </si>
  <si>
    <t>3.3.1cb: TVET - males</t>
  </si>
  <si>
    <t>3.3.1cb: Response</t>
  </si>
  <si>
    <t>3.3.1cc: TVET - females</t>
  </si>
  <si>
    <t>3.3.1cc: Response</t>
  </si>
  <si>
    <t>3.3.1cd: TVET - urban</t>
  </si>
  <si>
    <t>3.3.1cd: Response</t>
  </si>
  <si>
    <t>3.3.1ce: TVET - rural</t>
  </si>
  <si>
    <t>3.3.1ce: Response</t>
  </si>
  <si>
    <t>3.3.1cf: TVET - Q1</t>
  </si>
  <si>
    <t>3.3.1cf: Response</t>
  </si>
  <si>
    <t>3.3.1cg: TVET - Q2</t>
  </si>
  <si>
    <t>3.3.1cg: Response</t>
  </si>
  <si>
    <t>3.3.1ch: TVET - Q3</t>
  </si>
  <si>
    <t>3.3.1ch: Response</t>
  </si>
  <si>
    <t>3.3.1ci: TVET - Q4</t>
  </si>
  <si>
    <t>3.3.1ci: Response</t>
  </si>
  <si>
    <t>3.3.1cj: TVET - Q5</t>
  </si>
  <si>
    <t>3.3.1cj: Response</t>
  </si>
  <si>
    <t>3.3.1ck: TVET - disability</t>
  </si>
  <si>
    <t>3.3.1ck: Response</t>
  </si>
  <si>
    <t>3.3.1c_gp</t>
  </si>
  <si>
    <t>3.3.1c_gp_ad</t>
  </si>
  <si>
    <t>3.3.1c_resp</t>
  </si>
  <si>
    <t>3.3.1c_resp_ad</t>
  </si>
  <si>
    <t>3.3.1c_inc_hmp</t>
  </si>
  <si>
    <t>3.3.1c_inc_hmp_ad</t>
  </si>
  <si>
    <t>3.3.1c_inc_mlp</t>
  </si>
  <si>
    <t>3.3.1c_inc_mlp_ad</t>
  </si>
  <si>
    <t>3.3.1c_disp</t>
  </si>
  <si>
    <t>3.3.1c_disp_ad</t>
  </si>
  <si>
    <t>3.3.1da: Tertiary - overall</t>
  </si>
  <si>
    <t>3.3.1da: Response</t>
  </si>
  <si>
    <t>3.3.1db: Tertiary - males</t>
  </si>
  <si>
    <t>3.3.1db: Response</t>
  </si>
  <si>
    <t>3.3.1dc: Tertiary - females</t>
  </si>
  <si>
    <t>3.3.1dc: Response</t>
  </si>
  <si>
    <t>3.3.1dd: Tertiary - urban</t>
  </si>
  <si>
    <t>3.3.1dd: Response</t>
  </si>
  <si>
    <t>3.3.1de: Tertiary - rural</t>
  </si>
  <si>
    <t>3.3.1de: Response</t>
  </si>
  <si>
    <t>3.3.1df: Tertiary - Q1</t>
  </si>
  <si>
    <t>3.3.1df: Response</t>
  </si>
  <si>
    <t>3.3.1dg: Tertiary - Q2</t>
  </si>
  <si>
    <t>3.3.1dg: Response</t>
  </si>
  <si>
    <t>3.3.1dh: Tertiary - Q3</t>
  </si>
  <si>
    <t>3.3.1dh: Response</t>
  </si>
  <si>
    <t>3.3.1di: Tertiary - Q4</t>
  </si>
  <si>
    <t>3.3.1di: Response</t>
  </si>
  <si>
    <t>3.3.1dj: Tertiary - Q5</t>
  </si>
  <si>
    <t>3.3.1dj: Response</t>
  </si>
  <si>
    <t>3.3.1dk: Tertiary - disability</t>
  </si>
  <si>
    <t>3.3.1dk: Response</t>
  </si>
  <si>
    <t>3.3.1d_gp</t>
  </si>
  <si>
    <t>3.3.1d_gp_ad</t>
  </si>
  <si>
    <t>3.3.1d_resp</t>
  </si>
  <si>
    <t>3.3.1d_resp_ad</t>
  </si>
  <si>
    <t>3.3.1d_inc_hmp</t>
  </si>
  <si>
    <t>3.3.1d_inc_hmp_ad</t>
  </si>
  <si>
    <t>3.3.1d_inc_mlp</t>
  </si>
  <si>
    <t>3.3.1d_inc_mlp_ad</t>
  </si>
  <si>
    <t>3.3.1d_disp</t>
  </si>
  <si>
    <t>3.3.1d_disp_ad</t>
  </si>
  <si>
    <t>3.3.1_year</t>
  </si>
  <si>
    <t>3.3.2aa: Primary schools - overall</t>
  </si>
  <si>
    <t>3.3.2aa: Response</t>
  </si>
  <si>
    <t>3.3.2ab: Primary schools - males</t>
  </si>
  <si>
    <t>3.3.2ab: Response</t>
  </si>
  <si>
    <t>3.3.2ac: Primary schools - females</t>
  </si>
  <si>
    <t>3.3.2ac: Response</t>
  </si>
  <si>
    <t>3.3.2ad: Primary schools - urban</t>
  </si>
  <si>
    <t>3.3.2ad: Response</t>
  </si>
  <si>
    <t>3.3.2ae: Primary schools - rural</t>
  </si>
  <si>
    <t>3.3.2ae: Response</t>
  </si>
  <si>
    <t>3.3.2af: Primary schools - Q1</t>
  </si>
  <si>
    <t>3.3.2af: Response</t>
  </si>
  <si>
    <t>3.3.2ag: Primary schools - Q2</t>
  </si>
  <si>
    <t>3.3.2ag: Response</t>
  </si>
  <si>
    <t>3.3.2ah: Primary schools - Q3</t>
  </si>
  <si>
    <t>3.3.2ah: Response</t>
  </si>
  <si>
    <t>3.3.2ai: Primary schools - Q4</t>
  </si>
  <si>
    <t>3.3.2ai: Response</t>
  </si>
  <si>
    <t>3.3.2aj: Primary schools - Q5</t>
  </si>
  <si>
    <t>3.3.2aj: Response</t>
  </si>
  <si>
    <t>3.3.2ak: Primary schools - disability</t>
  </si>
  <si>
    <t>3.3.2ak: Response</t>
  </si>
  <si>
    <t>3.3.2a_gp</t>
  </si>
  <si>
    <t>3.3.2a_gp_ad</t>
  </si>
  <si>
    <t>3.3.2a_resp</t>
  </si>
  <si>
    <t>3.3.2a_resp_ad</t>
  </si>
  <si>
    <t>3.3.2a_inc_hmp</t>
  </si>
  <si>
    <t>3.3.2a_inc_hmp_ad</t>
  </si>
  <si>
    <t>3.3.2a_inc_mlp</t>
  </si>
  <si>
    <t>3.3.2a_inc_mlp_ad</t>
  </si>
  <si>
    <t>3.3.2a_disp</t>
  </si>
  <si>
    <t>3.3.2a_disp_ad</t>
  </si>
  <si>
    <t>3.3.2ba: Secondary schools - overall</t>
  </si>
  <si>
    <t>3.3.2ba: Response</t>
  </si>
  <si>
    <t>3.3.2bb: Secondary schools - males</t>
  </si>
  <si>
    <t>3.3.2bb: Response</t>
  </si>
  <si>
    <t>3.3.2bc: Secondary schools - females</t>
  </si>
  <si>
    <t>3.3.2bc: Response</t>
  </si>
  <si>
    <t>3.3.2bd: Secondary schools - urban</t>
  </si>
  <si>
    <t>3.3.2bd: Response</t>
  </si>
  <si>
    <t>3.3.2be: Secondary schools - rural</t>
  </si>
  <si>
    <t>3.3.2be: Response</t>
  </si>
  <si>
    <t>3.3.2bf: Secondary schools - Q1</t>
  </si>
  <si>
    <t>3.3.2bf: Response</t>
  </si>
  <si>
    <t>3.3.2bg: Secondary schools - Q2</t>
  </si>
  <si>
    <t>3.3.2bg: Response</t>
  </si>
  <si>
    <t>3.3.2bh: Secondary schools - Q3</t>
  </si>
  <si>
    <t>3.3.2bh: Response</t>
  </si>
  <si>
    <t>3.3.2bi: Secondary schools - Q4</t>
  </si>
  <si>
    <t>3.3.2bi: Response</t>
  </si>
  <si>
    <t>3.3.2bj: Secondary schools - Q5</t>
  </si>
  <si>
    <t>3.3.2bj: Response</t>
  </si>
  <si>
    <t>3.3.2bk: Secondary schools - disability</t>
  </si>
  <si>
    <t>3.3.2bk: Response</t>
  </si>
  <si>
    <t>3.3.2b_gp</t>
  </si>
  <si>
    <t>3.3.2b_gp_ad</t>
  </si>
  <si>
    <t>3.3.2b_resp</t>
  </si>
  <si>
    <t>3.3.2b_resp_ad</t>
  </si>
  <si>
    <t>3.3.2b_inc_hmp</t>
  </si>
  <si>
    <t>3.3.2b_inc_hmp_ad</t>
  </si>
  <si>
    <t>3.3.2b_inc_mlp</t>
  </si>
  <si>
    <t>3.3.2b_inc_mlp_ad</t>
  </si>
  <si>
    <t>3.3.2b_disp</t>
  </si>
  <si>
    <t>3.3.2b_disp_ad</t>
  </si>
  <si>
    <t>3.3.2_year</t>
  </si>
  <si>
    <t>3.3.3aa: Public primary schools - overall</t>
  </si>
  <si>
    <t>3.3.3aa: Response</t>
  </si>
  <si>
    <t>3.3.3ab: Public primary schools - males</t>
  </si>
  <si>
    <t>3.3.3ab: Response</t>
  </si>
  <si>
    <t>3.3.3ac: Public primary schools - females</t>
  </si>
  <si>
    <t>3.3.3ac: Response</t>
  </si>
  <si>
    <t>3.3.3ad: Public primary schools - urban</t>
  </si>
  <si>
    <t>3.3.3ad: Response</t>
  </si>
  <si>
    <t>3.3.3ae: Public primary schools - rural</t>
  </si>
  <si>
    <t>3.3.3ae: Response</t>
  </si>
  <si>
    <t>3.3.3af: Public primary schools - Q1</t>
  </si>
  <si>
    <t>3.3.3af: Response</t>
  </si>
  <si>
    <t>3.3.3ag: Public primary schools - Q2</t>
  </si>
  <si>
    <t>3.3.3ag: Response</t>
  </si>
  <si>
    <t>3.3.3ah: Public primary schools - Q3</t>
  </si>
  <si>
    <t>3.3.3ah: Response</t>
  </si>
  <si>
    <t>3.3.3ai: Public primary schools - Q4</t>
  </si>
  <si>
    <t>3.3.3ai: Response</t>
  </si>
  <si>
    <t>3.3.3aj: Public primary schools - Q5</t>
  </si>
  <si>
    <t>3.3.3aj: Response</t>
  </si>
  <si>
    <t>3.3.3ak: Public primary schools - disability</t>
  </si>
  <si>
    <t>3.3.3ak: Response</t>
  </si>
  <si>
    <t>3.3.3a_gp</t>
  </si>
  <si>
    <t>3.3.3a_gp_ad</t>
  </si>
  <si>
    <t>3.3.3a_resp</t>
  </si>
  <si>
    <t>3.3.3a_resp_ad</t>
  </si>
  <si>
    <t>3.3.3a_inc_hmp</t>
  </si>
  <si>
    <t>3.3.3a_inc_hmp_ad</t>
  </si>
  <si>
    <t>3.3.3a_inc_mlp</t>
  </si>
  <si>
    <t>3.3.3a_inc_mlp_ad</t>
  </si>
  <si>
    <t>3.3.3a_disp</t>
  </si>
  <si>
    <t>3.3.3a_disp_ad</t>
  </si>
  <si>
    <t>3.3.3ba: Public secondary schools - overall</t>
  </si>
  <si>
    <t>3.3.3ba: Response</t>
  </si>
  <si>
    <t>3.3.3bb: Public secondary schools - males</t>
  </si>
  <si>
    <t>3.3.3bb: Response</t>
  </si>
  <si>
    <t>3.3.3bc: Public secondary schools - females</t>
  </si>
  <si>
    <t>3.3.3bc: Response</t>
  </si>
  <si>
    <t>3.3.3bd: Public secondary schools - urban</t>
  </si>
  <si>
    <t>3.3.3bd: Response</t>
  </si>
  <si>
    <t>3.3.3be: Public secondary schools - rural</t>
  </si>
  <si>
    <t>3.3.3be: Response</t>
  </si>
  <si>
    <t>3.3.3bf: Public secondary schools - Q1</t>
  </si>
  <si>
    <t>3.3.3bf: Response</t>
  </si>
  <si>
    <t>3.3.3bg: Public secondary schools - Q2</t>
  </si>
  <si>
    <t>3.3.3bg: Response</t>
  </si>
  <si>
    <t>3.3.3bh: Public secondary schools - Q3</t>
  </si>
  <si>
    <t>3.3.3bh: Response</t>
  </si>
  <si>
    <t>3.3.3bi: Public secondary schools - Q4</t>
  </si>
  <si>
    <t>3.3.3bi: Response</t>
  </si>
  <si>
    <t>3.3.3bj: Public secondary schools - Q5</t>
  </si>
  <si>
    <t>3.3.3bj: Response</t>
  </si>
  <si>
    <t>3.3.3bk: Public secondary schools - disability</t>
  </si>
  <si>
    <t>3.3.3bk: Response</t>
  </si>
  <si>
    <t>3.3.3b_gp</t>
  </si>
  <si>
    <t>3.3.3b_gp_ad</t>
  </si>
  <si>
    <t>3.3.3b_resp</t>
  </si>
  <si>
    <t>3.3.3b_resp_ad</t>
  </si>
  <si>
    <t>3.3.3b_inc_hmp</t>
  </si>
  <si>
    <t>3.3.3b_inc_hmp_ad</t>
  </si>
  <si>
    <t>3.3.3b_inc_mlp</t>
  </si>
  <si>
    <t>3.3.3b_inc_mlp_ad</t>
  </si>
  <si>
    <t>3.3.3b_disp</t>
  </si>
  <si>
    <t>3.3.3b_disp_ad</t>
  </si>
  <si>
    <t>3.3.3ca: Public TVET - overall</t>
  </si>
  <si>
    <t>3.3.3ca: Response</t>
  </si>
  <si>
    <t>3.3.3cb: Public TVET - males</t>
  </si>
  <si>
    <t>3.3.3cb: Response</t>
  </si>
  <si>
    <t>3.3.3cc: Public TVET - females</t>
  </si>
  <si>
    <t>3.3.3cc: Response</t>
  </si>
  <si>
    <t>3.3.3cd: Public TVET - urban</t>
  </si>
  <si>
    <t>3.3.3cd: Response</t>
  </si>
  <si>
    <t>3.3.3ce: Public TVET - rural</t>
  </si>
  <si>
    <t>3.3.3ce: Response</t>
  </si>
  <si>
    <t>3.3.3cf: Public TVET - Q1</t>
  </si>
  <si>
    <t>3.3.3cf: Response</t>
  </si>
  <si>
    <t>3.3.3cg: Public TVET - Q2</t>
  </si>
  <si>
    <t>3.3.3cg: Response</t>
  </si>
  <si>
    <t>3.3.3ch: Public TVET - Q3</t>
  </si>
  <si>
    <t>3.3.3ch: Response</t>
  </si>
  <si>
    <t>3.3.3ci: Public TVET - Q4</t>
  </si>
  <si>
    <t>3.3.3ci: Response</t>
  </si>
  <si>
    <t>3.3.3cj: Public TVET - Q5</t>
  </si>
  <si>
    <t>3.3.3cj: Response</t>
  </si>
  <si>
    <t>3.3.3ck: Public TVET - disability</t>
  </si>
  <si>
    <t>3.3.3ck: Response</t>
  </si>
  <si>
    <t>3.3.3c_gp</t>
  </si>
  <si>
    <t>3.3.3c_gp_ad</t>
  </si>
  <si>
    <t>3.3.3c_resp</t>
  </si>
  <si>
    <t>3.3.3c_resp_ad</t>
  </si>
  <si>
    <t>3.3.3c_inc_hmp</t>
  </si>
  <si>
    <t>3.3.3c_inc_hmp_ad</t>
  </si>
  <si>
    <t>3.3.3c_inc_mlp</t>
  </si>
  <si>
    <t>3.3.3c_inc_mlp_ad</t>
  </si>
  <si>
    <t>3.3.3c_disp</t>
  </si>
  <si>
    <t>3.3.3c_disp_ad</t>
  </si>
  <si>
    <t>3.3.3da: Public Tertiary - overall</t>
  </si>
  <si>
    <t>3.3.3da: Response</t>
  </si>
  <si>
    <t>3.3.3db_SW_PWT</t>
  </si>
  <si>
    <t>3.3.3db_SW</t>
  </si>
  <si>
    <t>3.3.3dc: Public Tertiary - females</t>
  </si>
  <si>
    <t>3.3.3dc: Response</t>
  </si>
  <si>
    <t>3.3.3dd: Public Tertiary - urban</t>
  </si>
  <si>
    <t>3.3.3dd: Response</t>
  </si>
  <si>
    <t>3.3.3de: Public Tertiary - rural</t>
  </si>
  <si>
    <t>3.3.3de: Response</t>
  </si>
  <si>
    <t>3.3.3df: Public Tertiary - Q1</t>
  </si>
  <si>
    <t>3.3.3df: Response</t>
  </si>
  <si>
    <t>3.3.3dg: Public Tertiary - Q2</t>
  </si>
  <si>
    <t>3.3.3dg: Response</t>
  </si>
  <si>
    <t>3.3.3dh: Public Tertiary - Q3</t>
  </si>
  <si>
    <t>3.3.3dh: Response</t>
  </si>
  <si>
    <t>3.3.3di: Public Tertiary - Q4</t>
  </si>
  <si>
    <t>3.3.3di: Response</t>
  </si>
  <si>
    <t>3.3.3dj: Public Tertiary - Q5</t>
  </si>
  <si>
    <t>3.3.3dj: Response</t>
  </si>
  <si>
    <t>3.3.3dk: Public Tertiary - disability</t>
  </si>
  <si>
    <t>3.3.3dk: Response</t>
  </si>
  <si>
    <t>3.3.3d_gp</t>
  </si>
  <si>
    <t>3.3.3d_gp_ad</t>
  </si>
  <si>
    <t>3.3.3d_resp</t>
  </si>
  <si>
    <t>3.3.3d_resp_ad</t>
  </si>
  <si>
    <t>3.3.3d_inc_hmp</t>
  </si>
  <si>
    <t>3.3.3d_inc_hmp_ad</t>
  </si>
  <si>
    <t>3.3.3d_inc_mlp</t>
  </si>
  <si>
    <t>3.3.3d_inc_mlp_ad</t>
  </si>
  <si>
    <t>3.3.3d_disp</t>
  </si>
  <si>
    <t>3.3.3d_disp_ad</t>
  </si>
  <si>
    <t>3.3.3_year</t>
  </si>
  <si>
    <t>3.3 Participation_Available</t>
  </si>
  <si>
    <t>3 All Available</t>
  </si>
  <si>
    <t>4.1.1a: The full development of the child's personality, talents, and mental and physical abilities</t>
  </si>
  <si>
    <t>4.1.1a: Response</t>
  </si>
  <si>
    <t>4.1.1b: The development of respect for human rights and fundamental freedoms</t>
  </si>
  <si>
    <t>4.1.1b: Response</t>
  </si>
  <si>
    <t>4.1.1c: The development of respect for the child's parents, cultural identity, language, and values, as well as respect for the values of the child's country and other civilizations</t>
  </si>
  <si>
    <t>4.1.1c: Response</t>
  </si>
  <si>
    <t>4.1.1d: The development of the child's responsiblities in a free society, including understanding, peace, tolerance, equality, and friendship among all persons and groups</t>
  </si>
  <si>
    <t>4.1.1d: Response</t>
  </si>
  <si>
    <t>4.1.1e: The development of respect for the natural environment</t>
  </si>
  <si>
    <t>4.1.1e: Response</t>
  </si>
  <si>
    <t>4.1.2a: The full development of the child's personality, talents, and mental and physical abilities</t>
  </si>
  <si>
    <t>4.1.2a: Response</t>
  </si>
  <si>
    <t>4.1.2b: The development of respect for human rights and fundamental freedoms</t>
  </si>
  <si>
    <t>4.1.2b: Response</t>
  </si>
  <si>
    <t>4.1.2c: The development of respect for the child's parents, cultural identity, language, and values, as well as respect for the values of the child's country and other civilizations</t>
  </si>
  <si>
    <t>4.1.2c: Response</t>
  </si>
  <si>
    <t>4.1.2d: The development of the child's responsiblities in a free society, including understanding, peace, tolerance, equality, and friendship among all persons and groups</t>
  </si>
  <si>
    <t>4.1.2d: Response</t>
  </si>
  <si>
    <t>4.1.2e: The development of respect for the natural environment</t>
  </si>
  <si>
    <t>4.1.2e: Response</t>
  </si>
  <si>
    <t>4.1.3a: The full development of the child's personality, talents, and mental and physical abilities</t>
  </si>
  <si>
    <t>4.1.3a: Response</t>
  </si>
  <si>
    <t>4.1.3b: The development of respect for human rights and fundamental freedoms</t>
  </si>
  <si>
    <t>4.1.3b: Response</t>
  </si>
  <si>
    <t>4.1.3c: The development of respect for the child's parents, cultural identity, language, and values, as well as respect for the values of the child's country and other civilizations</t>
  </si>
  <si>
    <t>4.1.3c: Response</t>
  </si>
  <si>
    <t>4.1.3d: The development of the child's responsiblities in a free society, including understanding, peace, tolerance, equality, and friendship among all persons and groups</t>
  </si>
  <si>
    <t>4.1.3d: Response</t>
  </si>
  <si>
    <t>4.1.3e: The development of respect for the natural environment</t>
  </si>
  <si>
    <t>4.1.3e: Response</t>
  </si>
  <si>
    <t>4.1.4: Response</t>
  </si>
  <si>
    <t>4.1.5a: Health and well-being</t>
  </si>
  <si>
    <t>4.1.5a: Response</t>
  </si>
  <si>
    <t>4.1.5b: Human rights</t>
  </si>
  <si>
    <t>4.1.5b: Response</t>
  </si>
  <si>
    <t>4.1.5c: The arts</t>
  </si>
  <si>
    <t>4.1.5c: Response</t>
  </si>
  <si>
    <t>4.1.6: Response</t>
  </si>
  <si>
    <t>Aims_Available</t>
  </si>
  <si>
    <t>4.2.1: Response</t>
  </si>
  <si>
    <t>4.2.2: Response</t>
  </si>
  <si>
    <t>4.2.3: Response</t>
  </si>
  <si>
    <t>4.2.4: Response</t>
  </si>
  <si>
    <t>Learn Environ_Available</t>
  </si>
  <si>
    <t>4.3.1a: The full development of the child's personality, talents, and mental and physical abilities?</t>
  </si>
  <si>
    <t xml:space="preserve">4.3.1a: Response </t>
  </si>
  <si>
    <t>4.3.1b: The development of respect for human rights and fundamental freedoms?</t>
  </si>
  <si>
    <t>4.3.1b: Response</t>
  </si>
  <si>
    <t>4.3.1c: The development of respect for the child's parents, cultural identity, language, and values, as well as respect for the values of the child's country and other civilizations?</t>
  </si>
  <si>
    <t>4.3.1c: Response</t>
  </si>
  <si>
    <t>4.3.1d: The development of the child's responsibilities in a free society, including understanding, peace, tolerance, equality, and friendship among all persons and groups?</t>
  </si>
  <si>
    <t>4.3.1d: Response</t>
  </si>
  <si>
    <t>4.3.1e: The development of respect for the natural environment?</t>
  </si>
  <si>
    <t>4.3.1e: Response</t>
  </si>
  <si>
    <t>4.3.2a: Health and well-being</t>
  </si>
  <si>
    <t>4.3.2a: Response</t>
  </si>
  <si>
    <t>4.3.2b: Human rights</t>
  </si>
  <si>
    <t>4.3.2b: Response</t>
  </si>
  <si>
    <t>4.3.2c: The arts</t>
  </si>
  <si>
    <t>4.3.2c: Response</t>
  </si>
  <si>
    <t>4.3.3aa: Overall primary - overall</t>
  </si>
  <si>
    <t>4.3.3aa: Response</t>
  </si>
  <si>
    <t>4.3.3ab: Overall primary - males</t>
  </si>
  <si>
    <t>4.3.3ab: Response</t>
  </si>
  <si>
    <t>4.3.3ac: Overall primary - females</t>
  </si>
  <si>
    <t>4.3.3ac:  Response</t>
  </si>
  <si>
    <t>4.3.3ad: Overall primary - urban</t>
  </si>
  <si>
    <t>4.3.3ad: Response</t>
  </si>
  <si>
    <t>4.3.3ae: Overall primary - rural</t>
  </si>
  <si>
    <t>4.3.3ae: Response</t>
  </si>
  <si>
    <t>4.3.3af: Overall primary - Q1</t>
  </si>
  <si>
    <t>4.3.3af: Response</t>
  </si>
  <si>
    <t>4.3.3ag: Overall primary - Q2</t>
  </si>
  <si>
    <t>4.3.3ag: Response</t>
  </si>
  <si>
    <t>4.3.3ah: Overall primary - Q3</t>
  </si>
  <si>
    <t>4.3.3ah: Response</t>
  </si>
  <si>
    <t>4.3.3ai: Overall primary - Q4</t>
  </si>
  <si>
    <t>4.3.3ai: Response</t>
  </si>
  <si>
    <t>4.3.3aj: Overall primary - Q5</t>
  </si>
  <si>
    <t>4.3.3aj: Response</t>
  </si>
  <si>
    <t>4.3.3ak: Overall primary - disability</t>
  </si>
  <si>
    <t>4.3.3ak: Response</t>
  </si>
  <si>
    <t>4.3.3a_gp</t>
  </si>
  <si>
    <t>4.3.3a_gp_ad</t>
  </si>
  <si>
    <t>4.3.3a_resp</t>
  </si>
  <si>
    <t>4.3.3a_resp_ad</t>
  </si>
  <si>
    <t>4.3.3a_inc_hmp</t>
  </si>
  <si>
    <t>4.3.3a_inc_hmp_ad</t>
  </si>
  <si>
    <t>4.3.3a_inc_mlp</t>
  </si>
  <si>
    <t>4.3.3a_inc_mlp_ad</t>
  </si>
  <si>
    <t>4.3.3a_disp</t>
  </si>
  <si>
    <t>4.3.3a_disp_ad</t>
  </si>
  <si>
    <t>4.3.3ba: Reading primary - overall</t>
  </si>
  <si>
    <t>4.3.3ba: Response</t>
  </si>
  <si>
    <t>4.3.3bb: Reading primary - males</t>
  </si>
  <si>
    <t>4.3.3bb: Response</t>
  </si>
  <si>
    <t>4.3.3bc: Reading primary - females</t>
  </si>
  <si>
    <t>4.3.3bc: Response</t>
  </si>
  <si>
    <t>4.3.3bd: Reading primary - urban</t>
  </si>
  <si>
    <t>4.3.3bd: Response</t>
  </si>
  <si>
    <t>4.3.3be: Reading primary - rural</t>
  </si>
  <si>
    <t>4.3.3be: Response</t>
  </si>
  <si>
    <t>4.3.3bf: Reading primary - Q1</t>
  </si>
  <si>
    <t>4.3.3bf: Response</t>
  </si>
  <si>
    <t>4.3.3bg: Reading primary - Q2</t>
  </si>
  <si>
    <t>4.3.3bg: Response</t>
  </si>
  <si>
    <t>4.3.3bh: Reading primary - Q3</t>
  </si>
  <si>
    <t>4.3.3bh: Response</t>
  </si>
  <si>
    <t>4.3.3bi: Reading primary - Q4</t>
  </si>
  <si>
    <t>4.3.3bi: Response</t>
  </si>
  <si>
    <t>4.3.3bj: Reading primary - Q5</t>
  </si>
  <si>
    <t>4.3.3bj: Response</t>
  </si>
  <si>
    <t>4.3.3bk: Reading primary - disability</t>
  </si>
  <si>
    <t>4.3.3bk: Response</t>
  </si>
  <si>
    <t>4.3.3b_gp</t>
  </si>
  <si>
    <t>4.3.3b_gp_ad</t>
  </si>
  <si>
    <t>4.3.3b_resp</t>
  </si>
  <si>
    <t>4.3.3b_resp_ad</t>
  </si>
  <si>
    <t>4.3.3b_inc_hmp</t>
  </si>
  <si>
    <t>4.3.3b_inc_hmp_ad</t>
  </si>
  <si>
    <t>4.3.3b_inc_mlp</t>
  </si>
  <si>
    <t>4.3.3b_inc_mlp_ad</t>
  </si>
  <si>
    <t>4.3.3b_disp</t>
  </si>
  <si>
    <t>4.3.3b_disp_ad</t>
  </si>
  <si>
    <t>4.3.3ca: Math primary - overall</t>
  </si>
  <si>
    <t>4.3.3ca: Response</t>
  </si>
  <si>
    <t>4.3.3cb: Math primary - males</t>
  </si>
  <si>
    <t>4.3.3cb: Response</t>
  </si>
  <si>
    <t>4.3.3cc: Math primary - females</t>
  </si>
  <si>
    <t>4.3.3cc: Response</t>
  </si>
  <si>
    <t>4.3.3cd: Math primary - urban</t>
  </si>
  <si>
    <t>4.3.3cd: Response</t>
  </si>
  <si>
    <t>4.3.3ce: Math primary - rural</t>
  </si>
  <si>
    <t>4.3.3ce: Response</t>
  </si>
  <si>
    <t>4.3.3cf: Math primary - Q1</t>
  </si>
  <si>
    <t>4.3.3cf: Response</t>
  </si>
  <si>
    <t>4.3.3cg: Math primary - Q2</t>
  </si>
  <si>
    <t>4.3.3cg: Response</t>
  </si>
  <si>
    <t>4.3.3ch: Math primary - Q3</t>
  </si>
  <si>
    <t>4.3.3ch: Response</t>
  </si>
  <si>
    <t>4.3.3ci: Math primary - Q4</t>
  </si>
  <si>
    <t>4.3.3ci: Response</t>
  </si>
  <si>
    <t>4.3.3cj: Math primary - Q5</t>
  </si>
  <si>
    <t>4.3.3cj: Response</t>
  </si>
  <si>
    <t>4.3.3ck: Math primary - disability</t>
  </si>
  <si>
    <t>4.3.3ck: Response</t>
  </si>
  <si>
    <t>4.3.3c_gp</t>
  </si>
  <si>
    <t>4.3.3c_gp_ad</t>
  </si>
  <si>
    <t>4.3.3c_resp</t>
  </si>
  <si>
    <t>4.3.3c_resp_ad</t>
  </si>
  <si>
    <t>4.3.3c_inc_hmp</t>
  </si>
  <si>
    <t>4.3.3c_inc_hmp_ad</t>
  </si>
  <si>
    <t>4.3.3c_inc_mlp</t>
  </si>
  <si>
    <t>4.3.3c_inc_mlp_ad</t>
  </si>
  <si>
    <t>4.3.3c_disp</t>
  </si>
  <si>
    <t>4.3.3c_disp_ad</t>
  </si>
  <si>
    <t>4.3.3da: Overall secondary - overall</t>
  </si>
  <si>
    <t>4.3.3da: Response</t>
  </si>
  <si>
    <t>4.3.3db: Overall secondary - males</t>
  </si>
  <si>
    <t>4.3.3db: Response</t>
  </si>
  <si>
    <t>4.3.3dc: Overall secondary - females</t>
  </si>
  <si>
    <t>4.3.3dc: Response</t>
  </si>
  <si>
    <t>4.3.3dd: Overall secondary - urban</t>
  </si>
  <si>
    <t>4.3.3dd: Response</t>
  </si>
  <si>
    <t>4.3.3de: Overall secondary - rural</t>
  </si>
  <si>
    <t>4.3.3de: Response</t>
  </si>
  <si>
    <t>4.3.3df: Overall secondary - Q1</t>
  </si>
  <si>
    <t>4.3.3df: Response</t>
  </si>
  <si>
    <t>4.3.3dg: Overall secondary - Q2</t>
  </si>
  <si>
    <t>4.3.3dg: Response</t>
  </si>
  <si>
    <t>4.3.3dh: Overall secondary - Q3</t>
  </si>
  <si>
    <t>4.3.3dh: Response</t>
  </si>
  <si>
    <t>4.3.3di: Overall secondary - Q4</t>
  </si>
  <si>
    <t>4.3.3di: Response</t>
  </si>
  <si>
    <t>4.3.3dj: Overall secondary - Q5</t>
  </si>
  <si>
    <t>4.3.3dj: Response</t>
  </si>
  <si>
    <t>4.3.3dk: Overall secondary - disability</t>
  </si>
  <si>
    <t>4.3.3dk: Response</t>
  </si>
  <si>
    <t>4.3.3d_gp</t>
  </si>
  <si>
    <t>4.3.3d_gp_ad</t>
  </si>
  <si>
    <t>4.3.3d_resp</t>
  </si>
  <si>
    <t>4.3.3d_resp_ad</t>
  </si>
  <si>
    <t>4.3.3d_inc_hmp</t>
  </si>
  <si>
    <t>4.3.3d_inc_hmp_ad</t>
  </si>
  <si>
    <t>4.3.3d_inc_mlp</t>
  </si>
  <si>
    <t>4.3.3d_inc_mlp_ad</t>
  </si>
  <si>
    <t>4.3.3d_disp</t>
  </si>
  <si>
    <t>4.3.3d_disp_ad</t>
  </si>
  <si>
    <t>4.3.3ea: Reading secondary - overall</t>
  </si>
  <si>
    <t>4.3.3ea: Response</t>
  </si>
  <si>
    <t>4.3.3eb: Reading secondary - males</t>
  </si>
  <si>
    <t>4.3.3eb: Response</t>
  </si>
  <si>
    <t>4.3.3ec: Reading secondary - females</t>
  </si>
  <si>
    <t>4.3.3ec: Response</t>
  </si>
  <si>
    <t>4.3.3ed: Reading secondary - urban</t>
  </si>
  <si>
    <t>4.3.3ed: Response</t>
  </si>
  <si>
    <t>4.3.3ee: Reading secondary - rural</t>
  </si>
  <si>
    <t>4.3.3ee: Response</t>
  </si>
  <si>
    <t>4.3.3ef: Reading secondary - Q1</t>
  </si>
  <si>
    <t>4.3.3ef: Response</t>
  </si>
  <si>
    <t>4.3.3eg: Reading secondary - Q2</t>
  </si>
  <si>
    <t>4.3.3eg: Response</t>
  </si>
  <si>
    <t>4.3.3eh: Reading secondary - Q3</t>
  </si>
  <si>
    <t>4.3.3eh: Response</t>
  </si>
  <si>
    <t>4.3.3ei: Reading secondary - Q4</t>
  </si>
  <si>
    <t>4.3.3ei: Response</t>
  </si>
  <si>
    <t>4.3.3ej: Reading secondary - Q5</t>
  </si>
  <si>
    <t>4.3.3ej: Response</t>
  </si>
  <si>
    <t>4.3.3ek: Reading secondary - disability</t>
  </si>
  <si>
    <t>4.3.3ek: Response</t>
  </si>
  <si>
    <t>4.3.3e_gp</t>
  </si>
  <si>
    <t>4.3.3e_gp_ad</t>
  </si>
  <si>
    <t>4.3.3e_resp</t>
  </si>
  <si>
    <t>4.3.3e_resp_ad</t>
  </si>
  <si>
    <t>4.3.3e_inc_hmp</t>
  </si>
  <si>
    <t>4.3.3e_inc_hmp_ad</t>
  </si>
  <si>
    <t>4.3.3e_inc_mlp</t>
  </si>
  <si>
    <t>4.3.3e_inc_mlp_ad</t>
  </si>
  <si>
    <t>4.3.3e_disp</t>
  </si>
  <si>
    <t>4.3.3e_disp_ad</t>
  </si>
  <si>
    <t>4.3.3fa: Math secondary - overall</t>
  </si>
  <si>
    <t>4.3.3fa: Response</t>
  </si>
  <si>
    <t>4.3.3fb: Math secondary - males</t>
  </si>
  <si>
    <t>4.3.3fb: Response</t>
  </si>
  <si>
    <t>4.3.3fc: Math secondary - females</t>
  </si>
  <si>
    <t>4.3.3fc: Response</t>
  </si>
  <si>
    <t>4.3.3fd: Math secondary - urban</t>
  </si>
  <si>
    <t>4.3.3fd: Response</t>
  </si>
  <si>
    <t>4.3.3fe: Math secondary - rural</t>
  </si>
  <si>
    <t>4.3.3fe: Response</t>
  </si>
  <si>
    <t>4.3.3ff: Math secondary - Q1</t>
  </si>
  <si>
    <t>4.3.3ff: Response</t>
  </si>
  <si>
    <t>4.3.3fg: Math secondary - Q2</t>
  </si>
  <si>
    <t>4.3.3fg: Response</t>
  </si>
  <si>
    <t>4.3.3fh: Math secondary - Q3</t>
  </si>
  <si>
    <t>4.3.3fh: Response</t>
  </si>
  <si>
    <t>4.3.3fi: Math secondary - Q4</t>
  </si>
  <si>
    <t>4.3.3fi: Response</t>
  </si>
  <si>
    <t>4.3.3fj: Math secondary - Q5</t>
  </si>
  <si>
    <t>4.3.3fj: Response</t>
  </si>
  <si>
    <t>4.3.3fk: Math secondary - disability</t>
  </si>
  <si>
    <t>4.3.3fk: Response</t>
  </si>
  <si>
    <t>4.3.3f_gp</t>
  </si>
  <si>
    <t>4.3.3f_gp_ad</t>
  </si>
  <si>
    <t>4.3.3f_resp</t>
  </si>
  <si>
    <t>4.3.3f_resp_ad</t>
  </si>
  <si>
    <t>4.3.3f_inc_hmp</t>
  </si>
  <si>
    <t>4.3.3f_inc_hmp_ad</t>
  </si>
  <si>
    <t>4.3.3f_inc_mlp</t>
  </si>
  <si>
    <t>4.3.3f_inc_mlp_ad</t>
  </si>
  <si>
    <t>4.3.3f_disp</t>
  </si>
  <si>
    <t>4.3.3f_disp_ad</t>
  </si>
  <si>
    <t>4.3.3_year</t>
  </si>
  <si>
    <t>4.3.4aa: Youth - overall</t>
  </si>
  <si>
    <t>4.3.4aa: Response</t>
  </si>
  <si>
    <t>4.3.4ab: Youth - males</t>
  </si>
  <si>
    <t>4.3.4ab: Response</t>
  </si>
  <si>
    <t>4.3.4ac: Youth - females</t>
  </si>
  <si>
    <t>4.3.4ac: Response</t>
  </si>
  <si>
    <t>4.3.4ad: Youth - urban</t>
  </si>
  <si>
    <t>4.3.4ad: Response</t>
  </si>
  <si>
    <t>4.3.4ae: Youth - rural</t>
  </si>
  <si>
    <t>4.3.4ae: Response</t>
  </si>
  <si>
    <t>4.3.4af: Youth - Q1</t>
  </si>
  <si>
    <t>4.3.4af: Response</t>
  </si>
  <si>
    <t>4.3.4ag: Youth - Q2</t>
  </si>
  <si>
    <t>4.3.4ag: Response</t>
  </si>
  <si>
    <t>4.3.4ah: Youth - Q3</t>
  </si>
  <si>
    <t>4.3.4ah: Response</t>
  </si>
  <si>
    <t>4.3.4ai: Youth - Q4</t>
  </si>
  <si>
    <t>4.3.4ai: Response</t>
  </si>
  <si>
    <t>4.3.4aj: Youth - Q5</t>
  </si>
  <si>
    <t>4.3.4aj: Response</t>
  </si>
  <si>
    <t>4.3.4ak: Youth - disability</t>
  </si>
  <si>
    <t>4.3.4ak: Response</t>
  </si>
  <si>
    <t>4.3.4a_gp</t>
  </si>
  <si>
    <t>4.3.4a_gp_ad</t>
  </si>
  <si>
    <t>4.3.4a_resp</t>
  </si>
  <si>
    <t>4.3.4a_resp_ad</t>
  </si>
  <si>
    <t>4.3.4a_inc_hmp</t>
  </si>
  <si>
    <t>4.3.4a_inc_hmp_ad</t>
  </si>
  <si>
    <t>4.3.4a_inc_mlp</t>
  </si>
  <si>
    <t>4.3.4a_inc_mlp_ad</t>
  </si>
  <si>
    <t>4.3.4a_disp</t>
  </si>
  <si>
    <t>4.3.4a_disp_ad</t>
  </si>
  <si>
    <t>4.3.4ba: Adult - overall</t>
  </si>
  <si>
    <t>4.3.4ba: Response</t>
  </si>
  <si>
    <t>4.3.4bb: Adult - males</t>
  </si>
  <si>
    <t>4.3.4bb: Response</t>
  </si>
  <si>
    <t>4.3.4bc: Adult - females</t>
  </si>
  <si>
    <t>4.3.4bc: Response</t>
  </si>
  <si>
    <t>4.3.4bd: Adult - urban</t>
  </si>
  <si>
    <t>4.3.4bd: Response</t>
  </si>
  <si>
    <t>4.3.4be: Adult - rural</t>
  </si>
  <si>
    <t>4.3.4be: Response</t>
  </si>
  <si>
    <t>4.3.4bf: Adult - Q1</t>
  </si>
  <si>
    <t>4.3.4bf: Response</t>
  </si>
  <si>
    <t>4.3.4bg: Adult - Q2</t>
  </si>
  <si>
    <t>4.3.4bg: Response</t>
  </si>
  <si>
    <t>4.3.4bh: Adult - Q3</t>
  </si>
  <si>
    <t>4.3.4bh: Response</t>
  </si>
  <si>
    <t>4.3.4bi: Adult - Q4</t>
  </si>
  <si>
    <t>4.3.4bi: Response</t>
  </si>
  <si>
    <t>4.3.4bj: Adult - Q5</t>
  </si>
  <si>
    <t>4.3.4bj: Response</t>
  </si>
  <si>
    <t>4.3.4bk: Adult - disability</t>
  </si>
  <si>
    <t>4.3.4bk: Response</t>
  </si>
  <si>
    <t>4.3.4b_gp</t>
  </si>
  <si>
    <t>4.3.4b_gp_ad</t>
  </si>
  <si>
    <t>4.3.4b_resp</t>
  </si>
  <si>
    <t>4.3.4b_resp_ad</t>
  </si>
  <si>
    <t>4.3.4b_inc_hmp</t>
  </si>
  <si>
    <t>4.3.4b_inc_hmp_ad</t>
  </si>
  <si>
    <t>4.3.4b_inc_mlp</t>
  </si>
  <si>
    <t>4.3.4b_inc_mlp_ad</t>
  </si>
  <si>
    <t>4.3.4b_disp</t>
  </si>
  <si>
    <t>4.3.4b_disp_ad</t>
  </si>
  <si>
    <t>4.3.4_year</t>
  </si>
  <si>
    <t>4.3 Learning Outcomes_Available</t>
  </si>
  <si>
    <t>4 All Available</t>
  </si>
  <si>
    <t>5.1.1: Response</t>
  </si>
  <si>
    <t>5.1.2: Response</t>
  </si>
  <si>
    <t>5.1.3a: Overall</t>
  </si>
  <si>
    <t>5.1.3a: Response</t>
  </si>
  <si>
    <t>5.1.3b: In primary schools</t>
  </si>
  <si>
    <t>5.1.3b: Response</t>
  </si>
  <si>
    <t>5.1.3c: In secondary schools</t>
  </si>
  <si>
    <t>5.1.3c: Response</t>
  </si>
  <si>
    <t>C w Disability_Available</t>
  </si>
  <si>
    <t>5.2.1: Response</t>
  </si>
  <si>
    <t>5.2.2: Response</t>
  </si>
  <si>
    <t>5.2.3a: Primary schools</t>
  </si>
  <si>
    <t>5.2.3a: Response</t>
  </si>
  <si>
    <t>5.2.3b: Secondary schools</t>
  </si>
  <si>
    <t>5.2.3b: Response</t>
  </si>
  <si>
    <t>C of Minorities_Available</t>
  </si>
  <si>
    <t>5.3.1: Response</t>
  </si>
  <si>
    <t>5.3.2: Response</t>
  </si>
  <si>
    <t>5.3.3: Response</t>
  </si>
  <si>
    <t>5.3.4: Response</t>
  </si>
  <si>
    <t>Out of S Education_Available</t>
  </si>
  <si>
    <t>5.4.1: Response</t>
  </si>
  <si>
    <t>5.4.2: Response</t>
  </si>
  <si>
    <t>5.4.3: Response</t>
  </si>
  <si>
    <t>5.4.4: Response</t>
  </si>
  <si>
    <t>5.4.5: Response</t>
  </si>
  <si>
    <t>5.4.6: Response</t>
  </si>
  <si>
    <t>5.4.7: Response</t>
  </si>
  <si>
    <t>5.4: Average</t>
  </si>
  <si>
    <t>Out of S Children_Available</t>
  </si>
  <si>
    <t>5 Available</t>
  </si>
  <si>
    <t>Australia</t>
  </si>
  <si>
    <t xml:space="preserve">Yes </t>
  </si>
  <si>
    <t>Yes with Reservations</t>
  </si>
  <si>
    <t>Yes</t>
  </si>
  <si>
    <t>No</t>
  </si>
  <si>
    <t>NA</t>
  </si>
  <si>
    <t>Yes, and it is justiciable</t>
  </si>
  <si>
    <t>Every Other Year</t>
  </si>
  <si>
    <t>No data</t>
  </si>
  <si>
    <t>Yes, national law provides for both free and compulsory primary education.</t>
  </si>
  <si>
    <t>Yes, primary education is free for all children.</t>
  </si>
  <si>
    <t>AU$24,081</t>
  </si>
  <si>
    <t>Yes`</t>
  </si>
  <si>
    <t>Male</t>
  </si>
  <si>
    <t>Rural</t>
  </si>
  <si>
    <t>Mid</t>
  </si>
  <si>
    <t>Low</t>
  </si>
  <si>
    <t>Female</t>
  </si>
  <si>
    <t>Urban</t>
  </si>
  <si>
    <t>High</t>
  </si>
  <si>
    <t>Overall</t>
  </si>
  <si>
    <t>Yes, violence and abuse is regularly practiced.</t>
  </si>
  <si>
    <t>Equal</t>
  </si>
  <si>
    <t>Yes, it is generally available</t>
  </si>
  <si>
    <t>1</t>
  </si>
  <si>
    <t>0</t>
  </si>
  <si>
    <t>Canada</t>
  </si>
  <si>
    <t>Yes with Reserations</t>
  </si>
  <si>
    <t xml:space="preserve">Yes  </t>
  </si>
  <si>
    <t>Annually</t>
  </si>
  <si>
    <t>6191 CAD</t>
  </si>
  <si>
    <t>Yes, violence and abuse is rarely practiced</t>
  </si>
  <si>
    <t>Yes it is universally available</t>
  </si>
  <si>
    <t>Chile</t>
  </si>
  <si>
    <t>Yes, but it is not justiciable</t>
  </si>
  <si>
    <t>No, primary education is free for half the children</t>
  </si>
  <si>
    <t>Yes, it is regularly practiced</t>
  </si>
  <si>
    <t>Yes, corporal punishment is regularly practiced</t>
  </si>
  <si>
    <t>Yes, but availability is rare or uncommon</t>
  </si>
  <si>
    <t>DRC</t>
  </si>
  <si>
    <t>No, primary education is not free for anyone</t>
  </si>
  <si>
    <t>Yes, corporal punishment is very common in practice.</t>
  </si>
  <si>
    <t>Ethiopia</t>
  </si>
  <si>
    <t>2014-2015</t>
  </si>
  <si>
    <t>Yes, corporal punishment is rarely practiced</t>
  </si>
  <si>
    <t>Yes, but mobile schools are rare or uncommon</t>
  </si>
  <si>
    <t>Honduras</t>
  </si>
  <si>
    <t>No, primary education is free for the majority of children.</t>
  </si>
  <si>
    <t xml:space="preserve">46 dollars </t>
  </si>
  <si>
    <t>Yes, but it is rare or uncommon</t>
  </si>
  <si>
    <t>Indonesia</t>
  </si>
  <si>
    <t>Yes, but it is rarely practiced.</t>
  </si>
  <si>
    <t>Nigeria</t>
  </si>
  <si>
    <t>urban</t>
  </si>
  <si>
    <t>Palestine</t>
  </si>
  <si>
    <t>Yes, mobile schools are available universally</t>
  </si>
  <si>
    <t>997</t>
  </si>
  <si>
    <t>Philippines</t>
  </si>
  <si>
    <t>2008-2012</t>
  </si>
  <si>
    <t>Yes, they are generally available in schools.</t>
  </si>
  <si>
    <t>.33</t>
  </si>
  <si>
    <t>Yes, but it is rarely practiced</t>
  </si>
  <si>
    <t>SouthKorea</t>
  </si>
  <si>
    <t>4,773 USD</t>
  </si>
  <si>
    <t>Tanzania</t>
  </si>
  <si>
    <t>2015-2016</t>
  </si>
  <si>
    <t>Tsh 1,200,000</t>
  </si>
  <si>
    <t>Yes, it is nearly universally practiced.</t>
  </si>
  <si>
    <t>Fmale</t>
  </si>
  <si>
    <t>UK</t>
  </si>
  <si>
    <t>5670 GBP</t>
  </si>
  <si>
    <t>US</t>
  </si>
  <si>
    <t>Zimbabwe</t>
  </si>
  <si>
    <t>Once every 3 to 5 years</t>
  </si>
  <si>
    <t>No, national law provides for free or compulsory primary education but not both.</t>
  </si>
  <si>
    <t>No, primary education is free for the minority of children.</t>
  </si>
  <si>
    <t>$391,66</t>
  </si>
  <si>
    <t>Coded response used for calculations</t>
  </si>
  <si>
    <t>Original response</t>
  </si>
  <si>
    <t>Themes</t>
  </si>
  <si>
    <t>Subtheme Scores</t>
  </si>
  <si>
    <t>Cross-cuting themes</t>
  </si>
  <si>
    <t>Country</t>
  </si>
  <si>
    <t>Index score</t>
  </si>
  <si>
    <t>Governance</t>
  </si>
  <si>
    <t xml:space="preserve">Availability </t>
  </si>
  <si>
    <t>Accessibility</t>
  </si>
  <si>
    <t>Acceptability</t>
  </si>
  <si>
    <t>Adaptability</t>
  </si>
  <si>
    <t>International Framework</t>
  </si>
  <si>
    <t>National Law</t>
  </si>
  <si>
    <t>Plan of Action</t>
  </si>
  <si>
    <t>Monitoring and Reporting</t>
  </si>
  <si>
    <t>Financing</t>
  </si>
  <si>
    <t>Data availability</t>
  </si>
  <si>
    <t>Classrooms</t>
  </si>
  <si>
    <t>Sanitation</t>
  </si>
  <si>
    <t>Teachers</t>
  </si>
  <si>
    <t>Textbooks</t>
  </si>
  <si>
    <t>Free Education</t>
  </si>
  <si>
    <t>Discrimination</t>
  </si>
  <si>
    <t>Participation</t>
  </si>
  <si>
    <t>Aims of Education</t>
  </si>
  <si>
    <t>Learning Environment</t>
  </si>
  <si>
    <t>Learning Outcomes</t>
  </si>
  <si>
    <t>Children with Disabilities</t>
  </si>
  <si>
    <t>Children of Minorities</t>
  </si>
  <si>
    <t xml:space="preserve">Out of School Education </t>
  </si>
  <si>
    <t>Out of School Children</t>
  </si>
  <si>
    <t>Alignment of education aims</t>
  </si>
  <si>
    <r>
      <rPr>
        <b/>
        <sz val="10"/>
        <rFont val="Arial"/>
        <family val="2"/>
        <charset val="1"/>
      </rPr>
      <t>Children with disabilities</t>
    </r>
    <r>
      <rPr>
        <sz val="10"/>
        <rFont val="Arial"/>
        <family val="2"/>
        <charset val="1"/>
      </rPr>
      <t xml:space="preserve"> - Overall</t>
    </r>
  </si>
  <si>
    <t>Content of education</t>
  </si>
  <si>
    <r>
      <rPr>
        <b/>
        <sz val="10"/>
        <rFont val="Arial"/>
        <family val="2"/>
        <charset val="1"/>
      </rPr>
      <t>Girls' Education</t>
    </r>
    <r>
      <rPr>
        <sz val="10"/>
        <rFont val="Arial"/>
        <family val="2"/>
        <charset val="1"/>
      </rPr>
      <t xml:space="preserve"> - Overall State of Girls' Education</t>
    </r>
  </si>
  <si>
    <r>
      <rPr>
        <b/>
        <sz val="10"/>
        <rFont val="Arial"/>
        <family val="2"/>
        <charset val="1"/>
      </rPr>
      <t xml:space="preserve">Girls' Education </t>
    </r>
    <r>
      <rPr>
        <sz val="10"/>
        <rFont val="Arial"/>
        <family val="2"/>
        <charset val="1"/>
      </rPr>
      <t>- Discriminatory Environment</t>
    </r>
  </si>
  <si>
    <r>
      <rPr>
        <b/>
        <sz val="10"/>
        <rFont val="Arial"/>
        <family val="2"/>
        <charset val="1"/>
      </rPr>
      <t xml:space="preserve">Girls' Education </t>
    </r>
    <r>
      <rPr>
        <sz val="10"/>
        <rFont val="Arial"/>
        <family val="2"/>
        <charset val="1"/>
      </rPr>
      <t>- Relative state</t>
    </r>
  </si>
  <si>
    <t>Indigenous and minority populations</t>
  </si>
  <si>
    <t>Monitoring and Accountability</t>
  </si>
  <si>
    <t>National Normative Framework</t>
  </si>
  <si>
    <t>Direct and Indirect Costs - Legal Regulations</t>
  </si>
  <si>
    <t>Direct and Indirect Costs - Practice Environment</t>
  </si>
  <si>
    <t>Private education</t>
  </si>
  <si>
    <r>
      <rPr>
        <b/>
        <sz val="10"/>
        <rFont val="Arial"/>
        <family val="2"/>
        <charset val="1"/>
      </rPr>
      <t>Regional Disparities:</t>
    </r>
    <r>
      <rPr>
        <sz val="10"/>
        <rFont val="Arial"/>
        <family val="2"/>
        <charset val="1"/>
      </rPr>
      <t xml:space="preserve"> Relative State of Children in Rural Settings</t>
    </r>
  </si>
  <si>
    <r>
      <rPr>
        <b/>
        <sz val="10"/>
        <rFont val="Arial"/>
        <family val="2"/>
        <charset val="1"/>
      </rPr>
      <t xml:space="preserve">SDG 4: </t>
    </r>
    <r>
      <rPr>
        <sz val="10"/>
        <rFont val="Arial"/>
        <family val="2"/>
        <charset val="1"/>
      </rPr>
      <t>SDG 4.1 Free and equitable</t>
    </r>
  </si>
  <si>
    <r>
      <rPr>
        <b/>
        <sz val="10"/>
        <rFont val="Arial"/>
        <family val="2"/>
        <charset val="1"/>
      </rPr>
      <t xml:space="preserve">SDG 4: </t>
    </r>
    <r>
      <rPr>
        <sz val="10"/>
        <rFont val="Arial"/>
        <family val="2"/>
        <charset val="1"/>
      </rPr>
      <t>SDG 4.3 Beyond K - 12</t>
    </r>
  </si>
  <si>
    <r>
      <rPr>
        <b/>
        <sz val="10"/>
        <rFont val="Arial"/>
        <family val="2"/>
        <charset val="1"/>
      </rPr>
      <t xml:space="preserve">SDG 4: </t>
    </r>
    <r>
      <rPr>
        <sz val="10"/>
        <rFont val="Arial"/>
        <family val="2"/>
        <charset val="1"/>
      </rPr>
      <t>SDG 4.5 Inequality and inaccessibility</t>
    </r>
  </si>
  <si>
    <r>
      <rPr>
        <b/>
        <sz val="10"/>
        <rFont val="Arial"/>
        <family val="2"/>
        <charset val="1"/>
      </rPr>
      <t xml:space="preserve">SDG 4: </t>
    </r>
    <r>
      <rPr>
        <sz val="10"/>
        <rFont val="Arial"/>
        <family val="2"/>
        <charset val="1"/>
      </rPr>
      <t>SDG 4.6 Adult literacy and lifelong learning</t>
    </r>
  </si>
  <si>
    <r>
      <rPr>
        <b/>
        <sz val="10"/>
        <rFont val="Arial"/>
        <family val="2"/>
        <charset val="1"/>
      </rPr>
      <t xml:space="preserve">SDG 4: </t>
    </r>
    <r>
      <rPr>
        <sz val="10"/>
        <rFont val="Arial"/>
        <family val="2"/>
        <charset val="1"/>
      </rPr>
      <t>SDG 4.7 Sustainability</t>
    </r>
  </si>
  <si>
    <r>
      <rPr>
        <b/>
        <sz val="10"/>
        <rFont val="Arial"/>
        <family val="2"/>
        <charset val="1"/>
      </rPr>
      <t xml:space="preserve">SDG 4: </t>
    </r>
    <r>
      <rPr>
        <sz val="10"/>
        <rFont val="Arial"/>
        <family val="2"/>
        <charset val="1"/>
      </rPr>
      <t>SDG 4.a Safe learning environment</t>
    </r>
  </si>
  <si>
    <r>
      <rPr>
        <b/>
        <sz val="10"/>
        <rFont val="Arial"/>
        <family val="2"/>
        <charset val="1"/>
      </rPr>
      <t xml:space="preserve">SDG 4: </t>
    </r>
    <r>
      <rPr>
        <sz val="10"/>
        <rFont val="Arial"/>
        <family val="2"/>
        <charset val="1"/>
      </rPr>
      <t>4.c Qualified teachers</t>
    </r>
  </si>
  <si>
    <r>
      <rPr>
        <b/>
        <sz val="10"/>
        <rFont val="Arial"/>
        <family val="2"/>
        <charset val="1"/>
      </rPr>
      <t xml:space="preserve">SDG 4: </t>
    </r>
    <r>
      <rPr>
        <sz val="10"/>
        <rFont val="Arial"/>
        <family val="2"/>
        <charset val="1"/>
      </rPr>
      <t>Overall</t>
    </r>
  </si>
  <si>
    <r>
      <rPr>
        <b/>
        <sz val="10"/>
        <rFont val="Arial"/>
        <family val="2"/>
        <charset val="1"/>
      </rPr>
      <t xml:space="preserve">Teachers: </t>
    </r>
    <r>
      <rPr>
        <sz val="10"/>
        <rFont val="Arial"/>
        <family val="2"/>
        <charset val="1"/>
      </rPr>
      <t>Effect of Teacher Training</t>
    </r>
  </si>
  <si>
    <r>
      <rPr>
        <b/>
        <sz val="10"/>
        <rFont val="Arial"/>
        <family val="2"/>
        <charset val="1"/>
      </rPr>
      <t xml:space="preserve">Teachers: </t>
    </r>
    <r>
      <rPr>
        <sz val="10"/>
        <rFont val="Arial"/>
        <family val="2"/>
        <charset val="1"/>
      </rPr>
      <t>Content of Teacher Training</t>
    </r>
  </si>
  <si>
    <r>
      <rPr>
        <b/>
        <sz val="10"/>
        <rFont val="Arial"/>
        <family val="2"/>
        <charset val="1"/>
      </rPr>
      <t xml:space="preserve">Teachers: </t>
    </r>
    <r>
      <rPr>
        <sz val="10"/>
        <rFont val="Arial"/>
        <family val="2"/>
        <charset val="1"/>
      </rPr>
      <t>Overall teaching framework</t>
    </r>
  </si>
  <si>
    <t>South Korea</t>
  </si>
  <si>
    <t>U.S.</t>
  </si>
  <si>
    <t>12: Alignment of education aims</t>
  </si>
  <si>
    <t>12A: Alignment of education aims</t>
  </si>
  <si>
    <t>4.1.1a: Do national laws or policies direct education towards the full development of the child’s personality, talents, and mental and physical abilities?</t>
  </si>
  <si>
    <t>4.1.2a: Does the national curriculum direct education towards the full development of the child’s personality, talents, and mental and physical abilities?</t>
  </si>
  <si>
    <t>4.1.3a: Does the required training for teachers include improving the skills necessary for teaching towards the full development of the child’s personality, talents, and mental and physical abilities?</t>
  </si>
  <si>
    <t>4.1.1b: Do national laws or policies direct education towards the full development of respect for human rights and fundamental freedoms?</t>
  </si>
  <si>
    <t>4.1.2b: Does the national curriculum direct education towards the full development of respect for human rights and fundamental freedoms?</t>
  </si>
  <si>
    <t>4.1.3b: Does the required training for teachers include improving the skills necessary for teaching towards the full development of respect for human rights and fundamental freedoms?</t>
  </si>
  <si>
    <t>4.1.1c: Do national laws or policies direct education towards the full development of respect for the child’s parents, cultural identity, language, and values, as well as respect for the values of the child’s country and other civilizations?</t>
  </si>
  <si>
    <t>4.1.2c: Does the national curriculum direct education towards the full development of respect for the child’s parents, cultural identity, language, and values, as well as respect for the values of the child’s country and other civilizations?</t>
  </si>
  <si>
    <t>4.1.3c: Does the required training for teachers include improving the skills necessary for teaching towards the full development of respect for the child’s parents, cultural identity, language, and values, as well as respect for the values of the child’s country and other civilizations?</t>
  </si>
  <si>
    <t>4.1.1d: Do national laws or policies direct education towards the full development of the child’s responsibilities in a free society, including understanding, peace, tolerance, equality, and friendship among all persons and groups?</t>
  </si>
  <si>
    <t>4.1.2d: Does the national curriculum direct education towards the full development of the child’s responsibilities in a free society, including understanding, peace, tolerance, equality, and friendship among all persons and groups?</t>
  </si>
  <si>
    <t>4.1.3d: Does the required training for teachers include improving the skills necessary for teaching towards the full development of the child’s responsibilities in a free society, including understanding, peace, tolerance, equality, and friendship among all persons and groups?</t>
  </si>
  <si>
    <t>4.1.1e: Do national laws or policies direct education towards the full development of respect for the natural environment?</t>
  </si>
  <si>
    <t>4.1.2e: Does the national curriculum direct education towards the full development of respect for the natural environment?</t>
  </si>
  <si>
    <t>4.1.3e: Does the required training for teachers include improving the skills necessary for teaching towards the full development of respect for the natural environment?</t>
  </si>
  <si>
    <t>12A: Average</t>
  </si>
  <si>
    <t>12: Average</t>
  </si>
  <si>
    <t>1: Children with Disabilities</t>
  </si>
  <si>
    <t>1A: Structure and support</t>
  </si>
  <si>
    <t>1.1.1d: Is the State party to the following United Nations treaties: The convention on the Rights of Persons with Disabilities</t>
  </si>
  <si>
    <t>3.2.1j: Do national laws forbid discrimination in education by disability status?</t>
  </si>
  <si>
    <t>5.1.1: Do national laws recognize the right to education for children with disabilities</t>
  </si>
  <si>
    <t>5.1.3a: What is the percentage of teachers trained to teach children with disabilities?</t>
  </si>
  <si>
    <t>1A: Average</t>
  </si>
  <si>
    <t>1B: Participation and achievement</t>
  </si>
  <si>
    <t>3.3.1ak: What is the gross enrollment rate for primary schools? For students with a disability</t>
  </si>
  <si>
    <t>3.3.1bk: What is the gross enrollment rate for secondary schools? For students with a disability</t>
  </si>
  <si>
    <t>3.3.1ck: What is the gross enrollment rate for technical and vocational training? For students with a disability</t>
  </si>
  <si>
    <t>3.3.1dk: What is the gross enrollment rate for tertiary schools? For students with a disability</t>
  </si>
  <si>
    <t>3.3.2ak: What is the net enrollment rate for primary schools? For students with a disability</t>
  </si>
  <si>
    <t>3.3.2bk: What is the net enrollment rate for secondary schools? For students with a disability</t>
  </si>
  <si>
    <t>3.3.3ak: What is the primary school completion rate? For students with a disability</t>
  </si>
  <si>
    <t>3.3.3bk: What is the secondary school completion rate? For students with a disability</t>
  </si>
  <si>
    <t>3.3.3ck: What is the completion rate for technical and vocational training? For students with a disability</t>
  </si>
  <si>
    <t>3.3.3dk: What is the tertiary school completion rate? For students with a disability</t>
  </si>
  <si>
    <t>4.3.3ak: What percent of students received an overall passing score on the national assessment/ exam (primary school)? For students with a disability</t>
  </si>
  <si>
    <t>4.3.3bk: What percent of students received a passing score on the national reading assessment/ exam (primary school)? For students with a disability</t>
  </si>
  <si>
    <t>4.3.3ck: What percent of students received a passing score on the national mathematics assessment/ exam (primary school)? For students with a disability</t>
  </si>
  <si>
    <t>4.3.3dk: What percent of students received an overall passing score on the national assessment/ exam (secondary school)? For students with a disability</t>
  </si>
  <si>
    <t>4.3.3ek: What percent of students received a passing score on the national reading assessment/ exam (secondary school)? For students with a disability</t>
  </si>
  <si>
    <t>4.3.3fk: What percent of students received a passing score on the national mathematics assessment/ exam (secondary school)? For students with a disability</t>
  </si>
  <si>
    <t>4.3.4ak: What is the youth literacy rate (ages 15-24)? For individuals with a disability?</t>
  </si>
  <si>
    <t>4.3.4bk: What is the adult literacy rate (ages 15+)? For individuals with a disability?</t>
  </si>
  <si>
    <t>1B: Average</t>
  </si>
  <si>
    <t>1: Average</t>
  </si>
  <si>
    <t>2: Content of Education</t>
  </si>
  <si>
    <t>2A: Content of Education</t>
  </si>
  <si>
    <t>1.5.6b: What is the percentage of the national education budget that is allocated to teaching and learning materials?</t>
  </si>
  <si>
    <t>4.1.4: Are there established mechanisms to ensure that textbooks used in both the public and private schools are aligned with the curriculum guidelines provided by the Ministry of Education?</t>
  </si>
  <si>
    <t>4.3.1a: Do national assessments or exams attempt to evaluate pupils progress towards the following aims? -  the full development of the child’s personality, talents, and mental and physical abilities</t>
  </si>
  <si>
    <t>4.3.1b: Do national assessments or exams attempt to evaluate pupils progress towards the following aims? - the development of respect for human rights and fundamental freedoms</t>
  </si>
  <si>
    <t>4.3.1c: Do national assessments or exams attempt to evaluate pupils progress towards the following aims? - the development of respect for the child’s parents, cultural identity, language, and values, as well as respect for the values of the child’s country and other civilizations</t>
  </si>
  <si>
    <t>4.3.1d: Do national assessments or exams attempt to evaluate pupils progress towards the following aims? - the development of the child’s responsibilities in a free society, including understanding peace, tolerance, equality, and friendship among all persons and groups</t>
  </si>
  <si>
    <t>4.3.1e: Do national assessments or exams attempt to evaluate pupils progress towards the following aims? -  the development of respect for the natural environment</t>
  </si>
  <si>
    <t>4.1.1a: Does the national curriculum direct education towards the full development of the child’s personality, talents, and mental and physical abilities?</t>
  </si>
  <si>
    <t>4.1.1b: Does the national curriculum direct education towards the full development of respect for human rights and fundamental freedoms?</t>
  </si>
  <si>
    <t>4.1.1c: Does the national curriculum direct education towards the full development of respect for the child’s parents, cultural identity, language, and values, as well as respect for the values of the child’s country and other civilizations?</t>
  </si>
  <si>
    <t>4.1.1d: Does the national curriculum direct education towards the full development of the child’s responsibilities in a free society, including understanding, peace, tolerance, equality, and friendship among all persons and groups?</t>
  </si>
  <si>
    <t>4.1.1e: Does the national curriculum direct education towards the full development of respect for the natural environment?</t>
  </si>
  <si>
    <t>4.1.5a: Does the national curriculum include health and well-being?</t>
  </si>
  <si>
    <t>4.1.5b: Does the national curriculum include human rights?</t>
  </si>
  <si>
    <t>4.1.5c: Does the national curriculum include the arts?</t>
  </si>
  <si>
    <t>2A: Average</t>
  </si>
  <si>
    <t>2: Average</t>
  </si>
  <si>
    <t>3: Girls' Education</t>
  </si>
  <si>
    <t>3A: Overall State of Girls’ Education</t>
  </si>
  <si>
    <t>3A.A: Structure and support</t>
  </si>
  <si>
    <t>3.2.1b: Do domestic laws forbid discrimination in education by sex?</t>
  </si>
  <si>
    <t>3.2.2: Is the expulsion of girls from school because of pregnancy or for having a baby explicitly forbidden in legislation?</t>
  </si>
  <si>
    <t>5.4.1: Does national law prohibit early marriage (before the age of 18)?</t>
  </si>
  <si>
    <t>5.4.2: What percent of women were married by the age of 18?</t>
  </si>
  <si>
    <t>3A.A: Average</t>
  </si>
  <si>
    <t>3A.B: Participation and achievement</t>
  </si>
  <si>
    <t>3.3.1ac: What is the gross primary school enrollment rate? for females</t>
  </si>
  <si>
    <t>3.3.1bc: What is the gross secondary school enrollment rate? for females</t>
  </si>
  <si>
    <t>3.3.1cc: What is the gross enrollment rate for technical and vocational training? for females</t>
  </si>
  <si>
    <t>3.3.1dc: What is the gross enrollment rate for tertiary schools? for females</t>
  </si>
  <si>
    <t>3.3.2ac: What is the net primary school enrollment rate? for females?</t>
  </si>
  <si>
    <t>3.3.2bc: What is the net enrollment rate for secondary schools? for females?</t>
  </si>
  <si>
    <t>3.3.3ac: What is the public primary school completion rate? for females?</t>
  </si>
  <si>
    <t>3.3.3bc: What is the secondary school completion rate? for females?</t>
  </si>
  <si>
    <t>3.3.3cc: What is the completion rate for technical and vocational training programs? for females?</t>
  </si>
  <si>
    <t>3.3.3dc: What is the tertiary school completion rate? for females?</t>
  </si>
  <si>
    <t>4.3.3ac: What percent of students received an overall passing score on the national assessment/exam (primary school)? For females</t>
  </si>
  <si>
    <t>4.3.3bc: What percent of students received a passing score on the national reading assessment/exam (primary school)? For females</t>
  </si>
  <si>
    <t>4.3.3cc: What percent of students received a passing score on the national mathematics assessment/exam (primary school)? For females</t>
  </si>
  <si>
    <t>4.3.3dc: What percent of students received an overall passing score on the national assessment/exam (secondary school)? For females</t>
  </si>
  <si>
    <t>4.3.3ec: What percent of students received a passing score on the national reading assessment/exam (primary school)? For females</t>
  </si>
  <si>
    <t>4.3.3fc: What percent of students received a passing score on the national mathematics assessment/exam (primary school)? For females</t>
  </si>
  <si>
    <t>4.3.4ac: What is the youth literacy rate (ages 15 - 24) for females?</t>
  </si>
  <si>
    <t>4.3.4bc: What is the adult literacy rate (age 15+) for females?</t>
  </si>
  <si>
    <t>3A.B: Average score</t>
  </si>
  <si>
    <t>3A: Average</t>
  </si>
  <si>
    <t>3B: Discriminatory Environment</t>
  </si>
  <si>
    <t>3.2.1b: Does national law forbid discrimination in education by sex?</t>
  </si>
  <si>
    <t>3B: Average</t>
  </si>
  <si>
    <t>3C: Relative state of girls' education</t>
  </si>
  <si>
    <t>3.3.1a_gp: Gross primary school enrollment gender parity</t>
  </si>
  <si>
    <t>3.3.1b_gp: Gross secondary school enrollment gender parity</t>
  </si>
  <si>
    <t>3.3.1c_gp: Gross TVET enrollment gender parity</t>
  </si>
  <si>
    <t>3.3.1d_gp: Gross Tertiary enrollment gender parity</t>
  </si>
  <si>
    <t>3.3.2a_gp: Net primary school enrollment gender parity</t>
  </si>
  <si>
    <t>3.3.2b_gp: Net secondary school enrollment gender parity</t>
  </si>
  <si>
    <t>3.3.3a_gp: Primary school completion gender parity</t>
  </si>
  <si>
    <t xml:space="preserve">3.3.3b_gp: Secondary completion gender parity </t>
  </si>
  <si>
    <t>3.3.3c_gp: TVET completion gender parity</t>
  </si>
  <si>
    <t>3.3.3d_gp: Tertiary completion gender parity</t>
  </si>
  <si>
    <t>4.3.3a_gp: Primary overall national assessement/exam passing gender parity</t>
  </si>
  <si>
    <t>4.3.3b_gp: Primary reading national assesssment/exam passing gender parity</t>
  </si>
  <si>
    <t>4.3.3c_gp: Primary mathematics national assessment/exam passing gender parity</t>
  </si>
  <si>
    <t>4.3.3d_gp: Secondary overall national assessement/exam passing gender parity</t>
  </si>
  <si>
    <t>4.3.3e_gp: Secondary reading national assesssment/exam passing gender parity</t>
  </si>
  <si>
    <t>4.3.3f_gp: Secondary mathematics national assessment/exam passing gender parity</t>
  </si>
  <si>
    <t>4.3.4a_gp: Youth literacy gender parity</t>
  </si>
  <si>
    <t>4.3.4b_gp: Adult literacy gender parity</t>
  </si>
  <si>
    <t>3C: Average score</t>
  </si>
  <si>
    <t>10: Income Inequality</t>
  </si>
  <si>
    <t>10A: Relative Enrollment and Completion Rates</t>
  </si>
  <si>
    <t>10A: Average</t>
  </si>
  <si>
    <t>10B: Achievement across Income Quintiles</t>
  </si>
  <si>
    <t>4: Indigenous and Minority Populations</t>
  </si>
  <si>
    <t>4A: Discriminatory Environment</t>
  </si>
  <si>
    <t>1.2.3: Do national laws protect the rights of minorities to establish their own schools?</t>
  </si>
  <si>
    <t>3.2.1c: Do national laws forbid discrimination in education by language?</t>
  </si>
  <si>
    <t>3.2.1f: Do national laws forbid discrimination in education by national or social origin?</t>
  </si>
  <si>
    <t>3.2.1l: Do national laws forbid discrimination in education by nationality?</t>
  </si>
  <si>
    <t>3.2.1d: Do national laws forbid discrimination in education by religion?</t>
  </si>
  <si>
    <t>3.2.1i: Do national laws forbid discrimination in education by sexual orientation and gender identity?</t>
  </si>
  <si>
    <t>5.2.2: Do national laws provide for language of instruction to be in the child’s mother tongue?</t>
  </si>
  <si>
    <t>5.2.3a: What percentage of students are not taught in their mother tongue? (primary)</t>
  </si>
  <si>
    <t>5.2.3b: What percentage of students are not taught in their mother tongue? (secondary)</t>
  </si>
  <si>
    <t>5.3.1: Is primary education available in retention centers/ camps for refugee children?</t>
  </si>
  <si>
    <t>5.3.2: Do refugee children receive education integrated with the general education system (i.e., same curricula)?</t>
  </si>
  <si>
    <t>4A: Average</t>
  </si>
  <si>
    <t>5: Monitoring and Accountability</t>
  </si>
  <si>
    <t>5A: Strength of Monitoring and Accountability</t>
  </si>
  <si>
    <t>4.2.1: Has the national government adopted specific measures to protect children from violence and abuse in school?</t>
  </si>
  <si>
    <t>1.4.4: Is the data on primary school net enrollment rate publicly available?</t>
  </si>
  <si>
    <t>1.3.2: Are there targeted implementation dates for each stage in the progressive implementation of the plan?</t>
  </si>
  <si>
    <t>2.1.1a: Is there a minimum standard in place setting the numbers of pupils per classroom? (primary school)</t>
  </si>
  <si>
    <t>2.1.1c: Is there a minimum standard in place setting the numbers of pupils per classroom? (secondary school)</t>
  </si>
  <si>
    <t>2.2.1b: If yes, what is the minimum standard pupil-toilet ratio (primary school)?</t>
  </si>
  <si>
    <t>2.2.1d: If yes, what is the minimum standard pupil-toilet ratio (secondary school)?</t>
  </si>
  <si>
    <t>1.4.3: How often is data on education regularly collected and made publicly available?</t>
  </si>
  <si>
    <t>5A: Average</t>
  </si>
  <si>
    <t>6: National Normative Framework</t>
  </si>
  <si>
    <t>6A: National Normative Framework</t>
  </si>
  <si>
    <t>1.2.1c: Do national laws protect the right to technical and vocational training?</t>
  </si>
  <si>
    <t>1.2.2 Do national laws protect the liberty of individuals to establish private schools?</t>
  </si>
  <si>
    <t>3.1.1: Do national laws provide for free and compulsory education?</t>
  </si>
  <si>
    <t>3.2.1a: Do national laws forbid discrimination in education on race and color (ethnicity)?</t>
  </si>
  <si>
    <t>3.2.1b: Do national laws forbid discrimination in education on sex?</t>
  </si>
  <si>
    <t>3.2.1c: Do national laws forbid discrimination in education on language?</t>
  </si>
  <si>
    <t>3.2.1d: Do national laws forbid discrimination in education on religion?</t>
  </si>
  <si>
    <t>3.2.1e: Do national laws forbid discrimination in education on political and other opinion?</t>
  </si>
  <si>
    <t>3.2.1f: Do national laws forbid discrimination in education on national or social origin?</t>
  </si>
  <si>
    <t>3.2.1g: Do national laws forbid discrimination in education on property?</t>
  </si>
  <si>
    <t>3.2.1h: Do national laws forbid discrimination in education on birth?</t>
  </si>
  <si>
    <t>3.2.1i: Do national laws forbid discrimination in education on sexual orientation and gender identity?</t>
  </si>
  <si>
    <t>3.2.1j: Do national laws forbid discrimination in education on disability?</t>
  </si>
  <si>
    <t>3.2.1k: Do national laws forbid discrimination in education on age?</t>
  </si>
  <si>
    <t>3.2.1l: Do national laws forbid discrimination in education on nationality?</t>
  </si>
  <si>
    <t>3.2.1m: Do national laws forbid discrimination in education on marital and family status?</t>
  </si>
  <si>
    <t>3.2.1n: Do national laws forbid discrimination in education on Health status?</t>
  </si>
  <si>
    <t>3.2.1o: Do national laws forbid discrimination in education on place of residence?</t>
  </si>
  <si>
    <t>3.2.1p: Do national laws forbid discrimination in education on economic and social situation?</t>
  </si>
  <si>
    <t>4.1.1d: Do national laws or policies direct education towards the full development of the child’s responsibilities in a free society, including understanding peace, tolerance, equality, and friendship among all persons and groups?</t>
  </si>
  <si>
    <t>1.3.3: Does the national education plan include measures to encourage regular attendance and reduce drop-out rates?</t>
  </si>
  <si>
    <t>5.4.1: Do national laws prohibit early marriage (before the age of 18)?</t>
  </si>
  <si>
    <t>5.4.6: Is the legal minimum age of military recruitment 15 or above?</t>
  </si>
  <si>
    <t>6A: Average</t>
  </si>
  <si>
    <t>7: Direct and Indirect Costs</t>
  </si>
  <si>
    <t>7A: Legal Regulations</t>
  </si>
  <si>
    <t>7A: Average</t>
  </si>
  <si>
    <t>7B: Practice Environment</t>
  </si>
  <si>
    <t>1.5.5a: What is the percentage of total national education budget allocated to each level of education? For primary schools</t>
  </si>
  <si>
    <t>1.5.5b: What is the percentage of total national education budget allocated to each level of education? For secondary schools</t>
  </si>
  <si>
    <t>1.5.5c: What is the percentage of total national education budget allocated to each level of education? For TVET</t>
  </si>
  <si>
    <t>1.5.5d: What is the percentage of total national education budget allocated to each level of education? For tertiary</t>
  </si>
  <si>
    <t>1.5.6a: What is the percentage of total national education budget is allocated to the following education components? Teacher Salaries</t>
  </si>
  <si>
    <t>1.5.6b: What is the percentage of total national education budget is allocated to the following education components? Teaching and Learning Materials (including teacher training)</t>
  </si>
  <si>
    <t>1.5.6c: What is the percentage of total national education budget is allocated to the following education components? Capital Development (Infrastructure)</t>
  </si>
  <si>
    <t>3.1.3: What percent of household spending is spent on primary education?</t>
  </si>
  <si>
    <t>3.1.4: What percent of household spending is spent on secondary education?</t>
  </si>
  <si>
    <t>5.4.5: What percent of children under the age of 15 worked in the labor force?</t>
  </si>
  <si>
    <t>7B: Average</t>
  </si>
  <si>
    <t>8: Private Education</t>
  </si>
  <si>
    <t>8A: Private education Legal Environment</t>
  </si>
  <si>
    <t>8A: Average</t>
  </si>
  <si>
    <t>11: Regional Disparities</t>
  </si>
  <si>
    <t>11A: Relative State of Children in Rural Settings</t>
  </si>
  <si>
    <t>11A: Average</t>
  </si>
  <si>
    <t>13: SDG 4</t>
  </si>
  <si>
    <t>13A: SDG 4.1 Free and equitable</t>
  </si>
  <si>
    <t>4.3.3aa: What percent of students received a passing score on the national assessment/ exam? (Overall primary)</t>
  </si>
  <si>
    <t>4.3.3ba: What percent of students received a passing score on the national assessment/exam? (reading primary)</t>
  </si>
  <si>
    <t>4.3.3ca: What percent of students received a passing score on the national assessment/exam? (math primary)</t>
  </si>
  <si>
    <t>4.3.3da: What percent of students received a passing score on the national assessment/exam? (overall secondary)</t>
  </si>
  <si>
    <t>4.3.3ea: What percent of students received a passing score on the national assessment/exam? (reading secondary)</t>
  </si>
  <si>
    <t>4.3.3fa: What percent of students received a passing score on the national assessment/exam? (math secondary)</t>
  </si>
  <si>
    <t>3.3.2aa: What is the net enrollment rate for primary schools? (Overall)</t>
  </si>
  <si>
    <t>3.3.2ba: What is the net enrollment rate for secondary schools? (Overall)</t>
  </si>
  <si>
    <t>3.3.3aa: What is the primary school completion rate?  (Overall)</t>
  </si>
  <si>
    <t>3.3.3ba: What is the secondary school completion rate? (Overall)</t>
  </si>
  <si>
    <t>13A: Average</t>
  </si>
  <si>
    <t>13B: SDG 4.3 Beyond K - 12</t>
  </si>
  <si>
    <t>3.3.1ca: What is the gross enrollment rate for technical and vocational training? (Overall)</t>
  </si>
  <si>
    <t>3.3.1da: What is the gross enrollment rate for tertiary schools?</t>
  </si>
  <si>
    <t>13B: Average</t>
  </si>
  <si>
    <t>13C: SDG 4.5 Inequality and inaccessibility</t>
  </si>
  <si>
    <t>3.3.2a_resp: Net primary school enrollment residential parity</t>
  </si>
  <si>
    <t>3.3.2b_resp: Net secondary school enrollment residential parity</t>
  </si>
  <si>
    <t>3.3.2a_inc_mlp: Net primary school enrollment income parity MLP</t>
  </si>
  <si>
    <t>3.3.2a_inc_hmp: Net primary school enrollment income parity HMP</t>
  </si>
  <si>
    <t>3.3.2b_inc_mlp: Net secondary school enrollment income parity MLP</t>
  </si>
  <si>
    <t>3.3.2b_inc_hmp: Net secondary school enrollment income parity HMP</t>
  </si>
  <si>
    <t>3.3.2a_disp: Net primary school enrollment disability parity</t>
  </si>
  <si>
    <t>3.3.2b_disp: Net secondary school enrollment disability parity</t>
  </si>
  <si>
    <t>13C: Average</t>
  </si>
  <si>
    <t>13D: SDG 4.6 Adult literacy and lifelong learning</t>
  </si>
  <si>
    <t>4.3.4ab: What is the literacy rate for male youth?</t>
  </si>
  <si>
    <t>4.3.4ac: What is the literacy rate for female youth?</t>
  </si>
  <si>
    <t>4.3.4bb: What is the literacy rate for male adults?</t>
  </si>
  <si>
    <t>4.3.4bc: What is the literacy rate for female adults?</t>
  </si>
  <si>
    <t>4.3.4aa: What is the literacy rate? Youth Overall?</t>
  </si>
  <si>
    <t>4.3.4ba: What is the literacy rate?  Adult Overall?</t>
  </si>
  <si>
    <t>13D: Average</t>
  </si>
  <si>
    <t>13E: SDG 4.7 Sustainability</t>
  </si>
  <si>
    <t>4.1.1b: Do national laws or policies direct education towards the following aims? The development of respect for human rights and fundamental freedoms.</t>
  </si>
  <si>
    <t>4.1.1c: Do national laws or policies direct education towards the following aims? The development of respect for the child’s parents, cultural identity, language, and values, as well as respect for the values of the child’s country and other civilizations?</t>
  </si>
  <si>
    <t>4.1.1d: Do national laws or policies direct education towards the following aims? The development of the child’s responsibilities in a free society, including understanding, peace, tolerance, equality, and friendship among all persons and groups?</t>
  </si>
  <si>
    <t>4.1.1e: Do national laws or policies direct education towards the following aims? The development of respect for the natural environment?</t>
  </si>
  <si>
    <t>4.1.2b: Does the national curriculum direct education towards the following aims? The development of respect for human rights and fundamental freedoms.</t>
  </si>
  <si>
    <t>4.1.2c: Does the national curriculum direct education towards the following aims? The development of respect for the child’s parents, cultural identity, language, and values, as well as respect for the values of the child’s country and other civilizations?</t>
  </si>
  <si>
    <t>4.1.2d: Does the national curriculum direct education towards the following aims? The development of the child’s responsibilities in a free society, including understanding, peace, tolerance, equality, and friendship among all persons and groups?</t>
  </si>
  <si>
    <t>4.1.2e: Does the national curriculum direct education towards the following aims? The development of respect for the natural environment?</t>
  </si>
  <si>
    <t>4.1.5b: Does national curriculum include the following topics? Human rights</t>
  </si>
  <si>
    <t>4.3.1b: Do national assessments or exams attempt to evaluate pupils progress towards the following aims? The development of respect for human rights and fundamental freedoms.</t>
  </si>
  <si>
    <t>4.3.1c: Do national assessments or exams attempt to evaluate pupils progress towards the following aims?  The development of respect for the child’s parents, cultural identity, language, and values, as well as respect for the values of the child’s country and other civilizations?</t>
  </si>
  <si>
    <t>4.3.1d: Do national assessments or exams attempt to evaluate pupils progress towards the following aims? The development of the child’s responsibilities in a free society, including understanding, peace, tolerance, equality, and friendship among all persons and groups?</t>
  </si>
  <si>
    <t>4.3.1e: Do national assessments or exams attempt to evaluate pupils progress towards the following aims?  The development of respect for the natural environment?</t>
  </si>
  <si>
    <t>4.3.2b: Do national assessments or exams evaluate pupil’s understanding of the following topics? Human Rights</t>
  </si>
  <si>
    <t>13E: Average</t>
  </si>
  <si>
    <t>13F: SDG 4.a Safe learning environment</t>
  </si>
  <si>
    <t>2.2.4a: What is the percentage of schools with potable water? For primary schools?</t>
  </si>
  <si>
    <t>2.2.4b: What is the percentage of schools with potable water? For secondary schools?</t>
  </si>
  <si>
    <t>13F: Average</t>
  </si>
  <si>
    <t>13G: 4.c Qualified teachers</t>
  </si>
  <si>
    <t>2.3.1a: What is the percentage of teachers that are appropriately trained? For primary schools</t>
  </si>
  <si>
    <t>2.3.1b: What is the percentage of teachers that are appropriately trained? For secondary schools</t>
  </si>
  <si>
    <t>13G: Average</t>
  </si>
  <si>
    <t>13: Average</t>
  </si>
  <si>
    <t>9: Teachers</t>
  </si>
  <si>
    <t>9A: Content of Teacher Training</t>
  </si>
  <si>
    <t>4.1.3d: Does the required training for teachers include improving the skills necessary for teaching towards the full development of the child’s responsibilities in a free society, including understanding peace, tolerance, equality, and friendship among all persons and groups?</t>
  </si>
  <si>
    <t>9A: Average</t>
  </si>
  <si>
    <t>9B: Effect of Teacher Training</t>
  </si>
  <si>
    <t>2.3.3a: What is the pupil-trained teacher ratio? For primary schools</t>
  </si>
  <si>
    <t>2.3.3b: What is the pupil-trained teacher ratio? For secondary schools</t>
  </si>
  <si>
    <t>9B: Total</t>
  </si>
  <si>
    <t>9C: Overall teaching framework</t>
  </si>
  <si>
    <t>2.3.1a: What is the percentage of teachers that are appropriately trained? For primary schools?</t>
  </si>
  <si>
    <t>2.3.1b: What is the percentage of teachers that are appropriately trained? For secondary schools?</t>
  </si>
  <si>
    <t>2.3.4 What is the mean teacher salary relative to the national mean salary?</t>
  </si>
  <si>
    <t>4.1.3e: Does the required training for teachers include improving the skills necessary for teaching towards the full development of respect for the natural environment</t>
  </si>
  <si>
    <t>5.1.3a: What is the percentage of teachers trained to teach children with disabilities? Overall?</t>
  </si>
  <si>
    <t>5.1.3b: What is the percentage of teachers trained to teach children with disabilities? In primary schools?</t>
  </si>
  <si>
    <t>5.1.3c: What is the percentage of teachers trained to teach children with disabilities? In secondary schools?</t>
  </si>
  <si>
    <t>9C: Average</t>
  </si>
  <si>
    <t>Index Score</t>
  </si>
  <si>
    <t>National law</t>
  </si>
  <si>
    <t>Data Availability</t>
  </si>
  <si>
    <t>Availability</t>
  </si>
  <si>
    <t>Out of School Education</t>
  </si>
  <si>
    <t>3.3.1a_inc_h_l</t>
  </si>
  <si>
    <t>3.3.1b_inc_h_l</t>
  </si>
  <si>
    <t>3.3.1c_inc_h_l</t>
  </si>
  <si>
    <t>3.3.1d_inc_h_l</t>
  </si>
  <si>
    <t>3.3.2a_inc_h_l</t>
  </si>
  <si>
    <t>3.3.2b_inc_h_l</t>
  </si>
  <si>
    <t>3.3.3a_inc_h_l</t>
  </si>
  <si>
    <t>3.3.3b_inc_h_l</t>
  </si>
  <si>
    <t>3.3.3c_inc_h_l</t>
  </si>
  <si>
    <t>3.3.3d_inc_h_l</t>
  </si>
  <si>
    <t>4.3.3a_inc_h_l</t>
  </si>
  <si>
    <t>4.3.3b_inc_h_l</t>
  </si>
  <si>
    <t>4.3.3c_inc_h_l</t>
  </si>
  <si>
    <t>4.3.3d_inc_h_l</t>
  </si>
  <si>
    <t>4.3.3e_inc_h_l</t>
  </si>
  <si>
    <t>4.3.3f_inc_h_l</t>
  </si>
  <si>
    <t>4.3.4a_inc_h_l</t>
  </si>
  <si>
    <t>4.3.4b_inc_h_l</t>
  </si>
  <si>
    <t>3.3.2a_Out</t>
  </si>
  <si>
    <t>3.3.2b_Out</t>
  </si>
  <si>
    <t>3.3.1a_Overage</t>
  </si>
  <si>
    <t>3.3.1b_Overage</t>
  </si>
  <si>
    <t>3.3.1a_inc_h_l: Gross primary school enrollment income parity (3.3.1af/3.3.1aj)</t>
  </si>
  <si>
    <t>3.3.1b_inc_h_l: Gross secondary school enrollment income parity (3.3.1bf/3.3.1bj)</t>
  </si>
  <si>
    <t>3.3.1c_inc_h_l: Gross TVET enrollment income parity (3.3.1cf/3.3.1cj)</t>
  </si>
  <si>
    <t>3.3.1d_inc_h_l: Gross Tertiary enrollment income parity (3.3.1df/3.3.1dj)</t>
  </si>
  <si>
    <t>3.3.2a_inc_h_l: Net primary school enrollment income parity (3.3.2af/3.3.2aj)</t>
  </si>
  <si>
    <t>3.3.2b_inc_h_l: Net secondary school enrollment income parity (3.3.2bf/3.3.2bj)</t>
  </si>
  <si>
    <t>3.3.3a_inc_h_l: Public primary completion income parity (3.3.3af/3.3.3aj)</t>
  </si>
  <si>
    <t>3.3.3b_inc_h_l: Public secondary completion income parity (3.3.3bf/3.3.3bj)</t>
  </si>
  <si>
    <t>3.3.3c_inc_h_l: TVET completion income parity (3.3.3cf/3.3.3cj)</t>
  </si>
  <si>
    <t>3.3.3d_inc_h_l: Tertiary completion income parity (3.3.3df/3.3.3dj)</t>
  </si>
  <si>
    <t>4.3.3a_inc_h_l: Primary overall national assessment/exam passing income parity (4.3.3af/4.3.3aj)</t>
  </si>
  <si>
    <t>4.3.3b_inc_h_l: Primary reading national assessment/exam passing income parity (4.3.3bf/4.3.3bj)</t>
  </si>
  <si>
    <t>4.3.3c_inc_h_l: Primary mathematics national assessment/exam passing income parity (4.3.3cf/4.3.3cj)</t>
  </si>
  <si>
    <t>4.3.3d_inc_h_l: Secondary overall national assessment/exam passing income parity (4.3.3df/4.3.3dj)</t>
  </si>
  <si>
    <t>4.3.3e_inc_h_l: Secondary reading national assessment/exam passing income parity (4.3.3ef/4.3.3ej)</t>
  </si>
  <si>
    <t>4.3.3f_inc_h_l: Secondary mathematics national assessment/exam passing income parity (4.3.3ff/4.3.3fj)</t>
  </si>
  <si>
    <t>4.3.4a_inc_h_l: Youth literacy income parity (4.3.4af/4.3.4aj)</t>
  </si>
  <si>
    <t>4.3.4b_inc_h_l: Adult literacy income parity (4.3.4bf/4.3.4bj)</t>
  </si>
  <si>
    <t>3.3.1a_resp: Gross primary school enrollment residential parity (3.3.1ae/3.3.1ad)</t>
  </si>
  <si>
    <t>3.3.1b_resp: Gross secondary school enrollment residential parity (3.3.1be/3.3.1bd)</t>
  </si>
  <si>
    <t>3.3.1c_resp: Gross TVET enrollment residential parity (3.3.1ce/3.3.1cd)</t>
  </si>
  <si>
    <t>3.3.1d_resp: Gross Tertiary enrollment residential parity (3.3.1de/3.3.1dd)</t>
  </si>
  <si>
    <t>3.3.2a_resp: Net primary school enrollment residential parity (3.3.2ae/3.3.2ad)</t>
  </si>
  <si>
    <t>3.3.2b_resp: Net secondary school enrollment residential parity (3.3.2be/3.3.2bd)</t>
  </si>
  <si>
    <t>3.3.3a_resp: Primary completion residential parity (3.3.3ae/3.3.3ad)</t>
  </si>
  <si>
    <t>3.3.3b_resp: Public secondary completion residential parity (3.3.3be/3.3.3bd)</t>
  </si>
  <si>
    <t>3.3.3c_resp: TVET completion residential parity (3.3.3ce/3.3.3cd)</t>
  </si>
  <si>
    <t>3.3.3d_resp: Tertiary completion residential parity (3.3.3de/3.3.3dd)</t>
  </si>
  <si>
    <t>4.3.3a_resp: Primary overall national assessment/exam passing residential parity (4.3.3ae/4.3.3ad)</t>
  </si>
  <si>
    <t>4.3.3b_resp: Primary reading national assessment/exam passing residential parity (4.3.3be/4.3.3bd)</t>
  </si>
  <si>
    <t>4.3.3c_resp: Primary mathematics national assessment/exam passing residential parity (4.3.3ce/4.3.3cd)</t>
  </si>
  <si>
    <t>4.3.3d_resp: Secondary overall national assessment/exam passing residential parity (4.3.3de/4.3.3dd)</t>
  </si>
  <si>
    <t>4.3.3e_resp: Secondary reading national assessment/exam passing residential parity (4.3.3ee/4.3.3ed)</t>
  </si>
  <si>
    <t>4.3.3f_resp: Secondary mathematics national assessment/exam passing residential parity (4.3.3fe/4.3.3fd)</t>
  </si>
  <si>
    <t>4.3.4a_resp: Youth literacy residential parity (4.3.4ae/4.3.4ad)</t>
  </si>
  <si>
    <t>4.3.4b_resp: Adult literacy residential parity (4.3.4be/4.3.4bd)</t>
  </si>
  <si>
    <t>3.3.2a_Out: Primary school out of school rate: Net enrollment (1 - 3.3.2aa)</t>
  </si>
  <si>
    <t>3.3.2b_Out: Secondary school out of school rate: Net enrollment (1 - 3.3.2ba)</t>
  </si>
  <si>
    <t>3.3.1a_Overage: Overage learners in primary school: Gross enrollment - Net enrollment (3.3.1aa - 3.3.2aa)</t>
  </si>
  <si>
    <t>3.3.1b_Overage: Overage learners in secondary schools: Gross enrollment - Net enrollment (3.3.1ba - 3.3.2ba)</t>
  </si>
  <si>
    <t>2.2.1b: If yes, what is the minimum standard pupil per toilet ratio (primary school)?</t>
  </si>
  <si>
    <t>2.2.1d: If yes, what is the minimum standard pupil per toilet ratio (secondary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</si>
</sst>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Red]&quot;($&quot;#,##0\)"/>
  </numFmts>
  <fonts count="14" x14ac:knownFonts="1">
    <font>
      <sz val="11"/>
      <color rgb="FF000000"/>
      <name val="Calibri"/>
      <family val="2"/>
      <charset val="1"/>
    </font>
    <font>
      <b/>
      <sz val="11"/>
      <color rgb="FF000000"/>
      <name val="Calibri"/>
      <family val="2"/>
      <charset val="1"/>
    </font>
    <font>
      <sz val="11"/>
      <name val="Calibri"/>
      <family val="2"/>
      <charset val="1"/>
    </font>
    <font>
      <sz val="10"/>
      <name val="Arial"/>
      <family val="2"/>
      <charset val="1"/>
    </font>
    <font>
      <b/>
      <sz val="10"/>
      <name val="Arial"/>
      <family val="2"/>
      <charset val="1"/>
    </font>
    <font>
      <b/>
      <sz val="10"/>
      <color rgb="FFFFFFFF"/>
      <name val="Arial"/>
      <family val="2"/>
      <charset val="1"/>
    </font>
    <font>
      <sz val="10"/>
      <color rgb="FF000000"/>
      <name val="Arial"/>
      <family val="2"/>
      <charset val="1"/>
    </font>
    <font>
      <sz val="10"/>
      <color rgb="FFC00000"/>
      <name val="Arial"/>
      <family val="2"/>
      <charset val="1"/>
    </font>
    <font>
      <b/>
      <sz val="10"/>
      <color rgb="FF000000"/>
      <name val="Arial"/>
      <family val="2"/>
      <charset val="1"/>
    </font>
    <font>
      <sz val="10"/>
      <color rgb="FF000000"/>
      <name val="Calibri"/>
      <family val="2"/>
      <charset val="1"/>
    </font>
    <font>
      <b/>
      <sz val="10"/>
      <color rgb="FF000000"/>
      <name val="Calibri"/>
      <family val="2"/>
      <charset val="1"/>
    </font>
    <font>
      <b/>
      <i/>
      <sz val="11"/>
      <color rgb="FF000000"/>
      <name val="Calibri"/>
      <family val="2"/>
      <charset val="1"/>
    </font>
    <font>
      <sz val="11"/>
      <color rgb="FF000000"/>
      <name val="Calibri"/>
      <family val="2"/>
      <charset val="1"/>
    </font>
    <font>
      <sz val="11"/>
      <color rgb="FF000000"/>
      <name val="Calibri"/>
      <family val="2"/>
    </font>
  </fonts>
  <fills count="19">
    <fill>
      <patternFill patternType="none"/>
    </fill>
    <fill>
      <patternFill patternType="gray125"/>
    </fill>
    <fill>
      <patternFill patternType="solid">
        <fgColor rgb="FFFFF2CC"/>
        <bgColor rgb="FFFFF2CB"/>
      </patternFill>
    </fill>
    <fill>
      <patternFill patternType="solid">
        <fgColor rgb="FFBDD7EE"/>
        <bgColor rgb="FFD6DCE5"/>
      </patternFill>
    </fill>
    <fill>
      <patternFill patternType="solid">
        <fgColor rgb="FFFFFFFF"/>
        <bgColor rgb="FFFFFFCC"/>
      </patternFill>
    </fill>
    <fill>
      <patternFill patternType="solid">
        <fgColor rgb="FFFFF2CB"/>
        <bgColor rgb="FFFFF2CC"/>
      </patternFill>
    </fill>
    <fill>
      <patternFill patternType="solid">
        <fgColor rgb="FF44546A"/>
        <bgColor rgb="FF333399"/>
      </patternFill>
    </fill>
    <fill>
      <patternFill patternType="solid">
        <fgColor rgb="FFFBE5D6"/>
        <bgColor rgb="FFFFF2CC"/>
      </patternFill>
    </fill>
    <fill>
      <patternFill patternType="solid">
        <fgColor rgb="FFEDEDED"/>
        <bgColor rgb="FFE2F0D9"/>
      </patternFill>
    </fill>
    <fill>
      <patternFill patternType="solid">
        <fgColor rgb="FFD6DCE5"/>
        <bgColor rgb="FFD9D9D9"/>
      </patternFill>
    </fill>
    <fill>
      <patternFill patternType="solid">
        <fgColor rgb="FFE2F0D9"/>
        <bgColor rgb="FFEDEDED"/>
      </patternFill>
    </fill>
    <fill>
      <patternFill patternType="solid">
        <fgColor rgb="FFFFFFCC"/>
        <bgColor rgb="FFFFF2CC"/>
      </patternFill>
    </fill>
    <fill>
      <patternFill patternType="solid">
        <fgColor rgb="FFADB9CA"/>
        <bgColor rgb="FFAAAAAA"/>
      </patternFill>
    </fill>
    <fill>
      <patternFill patternType="solid">
        <fgColor rgb="FFCCCCCC"/>
        <bgColor rgb="FFD9D9D9"/>
      </patternFill>
    </fill>
    <fill>
      <patternFill patternType="solid">
        <fgColor rgb="FFA6A6A6"/>
        <bgColor rgb="FFAAAAAA"/>
      </patternFill>
    </fill>
    <fill>
      <patternFill patternType="solid">
        <fgColor rgb="FFD9D9D9"/>
        <bgColor rgb="FFD6DCE5"/>
      </patternFill>
    </fill>
    <fill>
      <patternFill patternType="solid">
        <fgColor theme="9"/>
        <bgColor rgb="FFD6DCE5"/>
      </patternFill>
    </fill>
    <fill>
      <patternFill patternType="solid">
        <fgColor theme="9"/>
        <bgColor indexed="64"/>
      </patternFill>
    </fill>
    <fill>
      <patternFill patternType="solid">
        <fgColor theme="9" tint="0.79998168889431442"/>
        <bgColor indexed="64"/>
      </patternFill>
    </fill>
  </fills>
  <borders count="38">
    <border>
      <left/>
      <right/>
      <top/>
      <bottom/>
      <diagonal/>
    </border>
    <border>
      <left style="thin">
        <color rgb="FFAAAAAA"/>
      </left>
      <right/>
      <top style="thin">
        <color rgb="FFAAAAAA"/>
      </top>
      <bottom/>
      <diagonal/>
    </border>
    <border>
      <left/>
      <right/>
      <top style="thin">
        <color rgb="FFAAAAAA"/>
      </top>
      <bottom/>
      <diagonal/>
    </border>
    <border>
      <left/>
      <right/>
      <top/>
      <bottom style="thin">
        <color rgb="FFAAAAAA"/>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top style="thick">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2" fillId="0" borderId="0" applyBorder="0" applyProtection="0"/>
  </cellStyleXfs>
  <cellXfs count="170">
    <xf numFmtId="0" fontId="0" fillId="0" borderId="0" xfId="0"/>
    <xf numFmtId="0" fontId="0" fillId="2" borderId="0" xfId="0" applyFill="1"/>
    <xf numFmtId="0" fontId="0" fillId="3" borderId="0" xfId="0" applyFill="1"/>
    <xf numFmtId="0" fontId="0" fillId="0" borderId="0" xfId="0" applyFont="1" applyBorder="1"/>
    <xf numFmtId="0" fontId="0" fillId="2" borderId="0" xfId="0" applyFill="1" applyBorder="1"/>
    <xf numFmtId="0" fontId="0" fillId="0" borderId="0" xfId="0" applyBorder="1"/>
    <xf numFmtId="0" fontId="0" fillId="3" borderId="0" xfId="0" applyFill="1" applyBorder="1"/>
    <xf numFmtId="0" fontId="1" fillId="0" borderId="0" xfId="0" applyFont="1" applyBorder="1"/>
    <xf numFmtId="0" fontId="0" fillId="2" borderId="0" xfId="0" applyFont="1" applyFill="1" applyBorder="1"/>
    <xf numFmtId="0" fontId="2" fillId="0" borderId="0" xfId="0" applyFont="1" applyBorder="1"/>
    <xf numFmtId="2" fontId="0" fillId="0" borderId="0" xfId="0" applyNumberFormat="1" applyFont="1" applyBorder="1" applyAlignment="1"/>
    <xf numFmtId="0" fontId="0" fillId="0" borderId="0" xfId="0" applyFont="1" applyBorder="1" applyAlignment="1"/>
    <xf numFmtId="49" fontId="0" fillId="4" borderId="1" xfId="0" applyNumberFormat="1" applyFont="1" applyFill="1" applyBorder="1" applyAlignment="1"/>
    <xf numFmtId="0" fontId="0" fillId="0" borderId="2" xfId="0" applyFont="1" applyBorder="1" applyAlignment="1">
      <alignment wrapText="1"/>
    </xf>
    <xf numFmtId="49" fontId="0" fillId="0" borderId="2" xfId="0" applyNumberFormat="1" applyFont="1" applyBorder="1" applyAlignment="1"/>
    <xf numFmtId="0" fontId="0" fillId="0" borderId="2" xfId="0" applyFont="1" applyBorder="1" applyAlignment="1"/>
    <xf numFmtId="9" fontId="0" fillId="5" borderId="0" xfId="1" applyFont="1" applyFill="1" applyBorder="1" applyAlignment="1" applyProtection="1">
      <alignment horizontal="center" vertical="center"/>
    </xf>
    <xf numFmtId="49" fontId="0" fillId="4" borderId="2" xfId="0" applyNumberFormat="1" applyFont="1" applyFill="1" applyBorder="1" applyAlignment="1"/>
    <xf numFmtId="9" fontId="3" fillId="2" borderId="0" xfId="1" applyFont="1" applyFill="1" applyBorder="1" applyAlignment="1" applyProtection="1">
      <alignment horizontal="center" vertical="center"/>
    </xf>
    <xf numFmtId="9" fontId="0" fillId="5" borderId="0" xfId="1" applyFont="1" applyFill="1" applyBorder="1" applyAlignment="1" applyProtection="1">
      <alignment horizontal="center"/>
    </xf>
    <xf numFmtId="2" fontId="0" fillId="0" borderId="0" xfId="0" applyNumberFormat="1" applyBorder="1"/>
    <xf numFmtId="0" fontId="0" fillId="0" borderId="0" xfId="0" applyAlignment="1">
      <alignment wrapText="1"/>
    </xf>
    <xf numFmtId="49" fontId="0" fillId="0" borderId="0" xfId="0" applyNumberFormat="1" applyFont="1" applyBorder="1" applyAlignment="1"/>
    <xf numFmtId="10" fontId="0" fillId="0" borderId="0" xfId="1" applyNumberFormat="1" applyFont="1" applyBorder="1" applyAlignment="1" applyProtection="1"/>
    <xf numFmtId="0" fontId="0" fillId="0" borderId="2" xfId="0" applyFont="1" applyBorder="1" applyAlignment="1">
      <alignment horizontal="center" wrapText="1"/>
    </xf>
    <xf numFmtId="9" fontId="0" fillId="0" borderId="0" xfId="1" applyFont="1" applyBorder="1" applyAlignment="1" applyProtection="1">
      <alignment horizontal="center"/>
    </xf>
    <xf numFmtId="2" fontId="0" fillId="0" borderId="0" xfId="0" applyNumberFormat="1" applyFont="1" applyBorder="1" applyAlignment="1">
      <alignment horizontal="center"/>
    </xf>
    <xf numFmtId="2" fontId="0" fillId="0" borderId="0" xfId="0" applyNumberFormat="1"/>
    <xf numFmtId="2" fontId="0" fillId="0" borderId="0" xfId="0" applyNumberFormat="1" applyBorder="1" applyAlignment="1">
      <alignment horizontal="right"/>
    </xf>
    <xf numFmtId="9" fontId="0" fillId="2" borderId="0" xfId="1" applyFont="1" applyFill="1" applyBorder="1" applyAlignment="1" applyProtection="1">
      <alignment horizontal="center"/>
    </xf>
    <xf numFmtId="0" fontId="0" fillId="3" borderId="0" xfId="0" applyFont="1" applyFill="1" applyBorder="1"/>
    <xf numFmtId="2" fontId="0" fillId="3" borderId="0" xfId="0" applyNumberFormat="1" applyFont="1" applyFill="1" applyBorder="1"/>
    <xf numFmtId="2" fontId="0" fillId="0" borderId="0" xfId="0" applyNumberFormat="1" applyFont="1" applyBorder="1"/>
    <xf numFmtId="2" fontId="0" fillId="3" borderId="0" xfId="0" applyNumberFormat="1" applyFill="1" applyBorder="1"/>
    <xf numFmtId="0" fontId="0" fillId="0" borderId="0" xfId="0" applyFont="1"/>
    <xf numFmtId="9" fontId="0" fillId="0" borderId="0" xfId="1" applyFont="1" applyBorder="1" applyAlignment="1" applyProtection="1"/>
    <xf numFmtId="9" fontId="0" fillId="2" borderId="0" xfId="1" applyFont="1" applyFill="1" applyBorder="1" applyAlignment="1" applyProtection="1">
      <alignment horizontal="center" vertical="center"/>
    </xf>
    <xf numFmtId="49" fontId="0" fillId="4" borderId="0" xfId="0" applyNumberFormat="1" applyFont="1" applyFill="1" applyBorder="1" applyAlignment="1"/>
    <xf numFmtId="3" fontId="0" fillId="0" borderId="0" xfId="0" applyNumberFormat="1"/>
    <xf numFmtId="1" fontId="0" fillId="0" borderId="0" xfId="0" applyNumberFormat="1"/>
    <xf numFmtId="1" fontId="0" fillId="0" borderId="0" xfId="0" applyNumberFormat="1" applyBorder="1" applyAlignment="1">
      <alignment horizontal="right"/>
    </xf>
    <xf numFmtId="1" fontId="0" fillId="0" borderId="0" xfId="0" applyNumberFormat="1" applyBorder="1"/>
    <xf numFmtId="9" fontId="1" fillId="0" borderId="0" xfId="1" applyFont="1" applyBorder="1" applyAlignment="1" applyProtection="1"/>
    <xf numFmtId="0" fontId="0" fillId="0" borderId="0" xfId="0" applyFont="1" applyAlignment="1">
      <alignment wrapText="1"/>
    </xf>
    <xf numFmtId="164" fontId="0" fillId="0" borderId="0" xfId="0" applyNumberFormat="1"/>
    <xf numFmtId="49" fontId="0" fillId="0" borderId="3" xfId="0" applyNumberFormat="1" applyFont="1" applyBorder="1" applyAlignment="1"/>
    <xf numFmtId="0" fontId="0" fillId="0" borderId="3" xfId="0" applyFont="1" applyBorder="1" applyAlignment="1"/>
    <xf numFmtId="9" fontId="3" fillId="0" borderId="0" xfId="1" applyFont="1" applyBorder="1" applyAlignment="1" applyProtection="1"/>
    <xf numFmtId="9" fontId="5" fillId="6" borderId="5" xfId="1" applyFont="1" applyFill="1" applyBorder="1" applyAlignment="1" applyProtection="1">
      <alignment horizontal="center" wrapText="1"/>
    </xf>
    <xf numFmtId="9" fontId="4" fillId="0" borderId="7" xfId="1" applyFont="1" applyBorder="1" applyAlignment="1" applyProtection="1">
      <alignment wrapText="1"/>
    </xf>
    <xf numFmtId="9" fontId="4" fillId="0" borderId="8" xfId="1" applyFont="1" applyBorder="1" applyAlignment="1" applyProtection="1">
      <alignment wrapText="1"/>
    </xf>
    <xf numFmtId="9" fontId="4" fillId="2" borderId="4" xfId="1" applyFont="1" applyFill="1" applyBorder="1" applyAlignment="1" applyProtection="1">
      <alignment wrapText="1"/>
    </xf>
    <xf numFmtId="9" fontId="4" fillId="2" borderId="9" xfId="1" applyFont="1" applyFill="1" applyBorder="1" applyAlignment="1" applyProtection="1">
      <alignment wrapText="1"/>
    </xf>
    <xf numFmtId="9" fontId="4" fillId="2" borderId="10" xfId="1" applyFont="1" applyFill="1" applyBorder="1" applyAlignment="1" applyProtection="1">
      <alignment wrapText="1"/>
    </xf>
    <xf numFmtId="9" fontId="4" fillId="7" borderId="4" xfId="1" applyFont="1" applyFill="1" applyBorder="1" applyAlignment="1" applyProtection="1">
      <alignment wrapText="1"/>
    </xf>
    <xf numFmtId="9" fontId="4" fillId="7" borderId="9" xfId="1" applyFont="1" applyFill="1" applyBorder="1" applyAlignment="1" applyProtection="1">
      <alignment wrapText="1"/>
    </xf>
    <xf numFmtId="9" fontId="4" fillId="7" borderId="10" xfId="1" applyFont="1" applyFill="1" applyBorder="1" applyAlignment="1" applyProtection="1">
      <alignment wrapText="1"/>
    </xf>
    <xf numFmtId="9" fontId="4" fillId="8" borderId="4" xfId="1" applyFont="1" applyFill="1" applyBorder="1" applyAlignment="1" applyProtection="1">
      <alignment wrapText="1"/>
    </xf>
    <xf numFmtId="9" fontId="4" fillId="8" borderId="9" xfId="1" applyFont="1" applyFill="1" applyBorder="1" applyAlignment="1" applyProtection="1">
      <alignment wrapText="1"/>
    </xf>
    <xf numFmtId="9" fontId="4" fillId="8" borderId="10" xfId="1" applyFont="1" applyFill="1" applyBorder="1" applyAlignment="1" applyProtection="1">
      <alignment wrapText="1"/>
    </xf>
    <xf numFmtId="9" fontId="4" fillId="9" borderId="4" xfId="1" applyFont="1" applyFill="1" applyBorder="1" applyAlignment="1" applyProtection="1">
      <alignment wrapText="1"/>
    </xf>
    <xf numFmtId="9" fontId="4" fillId="9" borderId="9" xfId="1" applyFont="1" applyFill="1" applyBorder="1" applyAlignment="1" applyProtection="1">
      <alignment wrapText="1"/>
    </xf>
    <xf numFmtId="9" fontId="4" fillId="9" borderId="10" xfId="1" applyFont="1" applyFill="1" applyBorder="1" applyAlignment="1" applyProtection="1">
      <alignment wrapText="1"/>
    </xf>
    <xf numFmtId="9" fontId="4" fillId="10" borderId="4" xfId="1" applyFont="1" applyFill="1" applyBorder="1" applyAlignment="1" applyProtection="1">
      <alignment wrapText="1"/>
    </xf>
    <xf numFmtId="9" fontId="4" fillId="10" borderId="9" xfId="1" applyFont="1" applyFill="1" applyBorder="1" applyAlignment="1" applyProtection="1">
      <alignment wrapText="1"/>
    </xf>
    <xf numFmtId="9" fontId="4" fillId="7" borderId="5" xfId="1" applyFont="1" applyFill="1" applyBorder="1" applyAlignment="1" applyProtection="1">
      <alignment wrapText="1"/>
    </xf>
    <xf numFmtId="9" fontId="4" fillId="9" borderId="5" xfId="1" applyFont="1" applyFill="1" applyBorder="1" applyAlignment="1" applyProtection="1">
      <alignment wrapText="1"/>
    </xf>
    <xf numFmtId="0" fontId="4" fillId="10" borderId="4" xfId="0" applyFont="1" applyFill="1" applyBorder="1" applyAlignment="1">
      <alignment wrapText="1"/>
    </xf>
    <xf numFmtId="0" fontId="4" fillId="10" borderId="10" xfId="0" applyFont="1" applyFill="1" applyBorder="1" applyAlignment="1">
      <alignment wrapText="1"/>
    </xf>
    <xf numFmtId="0" fontId="4" fillId="8" borderId="5" xfId="0" applyFont="1" applyFill="1" applyBorder="1" applyAlignment="1">
      <alignment wrapText="1"/>
    </xf>
    <xf numFmtId="0" fontId="4" fillId="9" borderId="9" xfId="0" applyFont="1" applyFill="1" applyBorder="1" applyAlignment="1">
      <alignment wrapText="1"/>
    </xf>
    <xf numFmtId="0" fontId="4" fillId="10" borderId="9" xfId="0" applyFont="1" applyFill="1" applyBorder="1" applyAlignment="1">
      <alignment wrapText="1"/>
    </xf>
    <xf numFmtId="9" fontId="3" fillId="0" borderId="0" xfId="1" applyFont="1" applyBorder="1" applyAlignment="1" applyProtection="1">
      <alignment wrapText="1"/>
    </xf>
    <xf numFmtId="9" fontId="5" fillId="6" borderId="7" xfId="1" applyFont="1" applyFill="1" applyBorder="1" applyAlignment="1" applyProtection="1">
      <alignment horizontal="center" wrapText="1"/>
    </xf>
    <xf numFmtId="9" fontId="3" fillId="0" borderId="7" xfId="1" applyFont="1" applyBorder="1" applyAlignment="1" applyProtection="1">
      <alignment horizontal="center" vertical="center"/>
    </xf>
    <xf numFmtId="9" fontId="3" fillId="0" borderId="8" xfId="1" applyFont="1" applyBorder="1" applyAlignment="1" applyProtection="1">
      <alignment horizontal="center" vertical="center"/>
    </xf>
    <xf numFmtId="9" fontId="3" fillId="0" borderId="11" xfId="1" applyFont="1" applyBorder="1" applyAlignment="1" applyProtection="1">
      <alignment horizontal="center" vertical="center"/>
    </xf>
    <xf numFmtId="9" fontId="3" fillId="0" borderId="7" xfId="1" applyFont="1" applyBorder="1" applyAlignment="1" applyProtection="1"/>
    <xf numFmtId="9" fontId="3" fillId="0" borderId="6" xfId="1" applyFont="1" applyBorder="1" applyAlignment="1" applyProtection="1"/>
    <xf numFmtId="9" fontId="3" fillId="0" borderId="8" xfId="1" applyFont="1" applyBorder="1" applyAlignment="1" applyProtection="1"/>
    <xf numFmtId="9" fontId="3" fillId="0" borderId="11" xfId="1" applyFont="1" applyBorder="1" applyAlignment="1" applyProtection="1"/>
    <xf numFmtId="9" fontId="3" fillId="0" borderId="12" xfId="1" applyFont="1" applyBorder="1" applyAlignment="1" applyProtection="1"/>
    <xf numFmtId="9" fontId="3" fillId="0" borderId="13" xfId="1" applyFont="1" applyBorder="1" applyAlignment="1" applyProtection="1"/>
    <xf numFmtId="9" fontId="3" fillId="0" borderId="14" xfId="1" applyFont="1" applyBorder="1" applyAlignment="1" applyProtection="1"/>
    <xf numFmtId="9" fontId="5" fillId="6" borderId="12" xfId="1" applyFont="1" applyFill="1" applyBorder="1" applyAlignment="1" applyProtection="1">
      <alignment horizontal="center" wrapText="1"/>
    </xf>
    <xf numFmtId="9" fontId="3" fillId="0" borderId="12" xfId="1" applyFont="1" applyBorder="1" applyAlignment="1" applyProtection="1">
      <alignment horizontal="center" vertical="center"/>
    </xf>
    <xf numFmtId="9" fontId="3" fillId="0" borderId="0" xfId="1" applyFont="1" applyBorder="1" applyAlignment="1" applyProtection="1">
      <alignment horizontal="center" vertical="center"/>
    </xf>
    <xf numFmtId="9" fontId="3" fillId="0" borderId="13" xfId="1" applyFont="1" applyBorder="1" applyAlignment="1" applyProtection="1">
      <alignment horizontal="center" vertical="center"/>
    </xf>
    <xf numFmtId="1" fontId="3" fillId="0" borderId="13" xfId="1" applyNumberFormat="1" applyFont="1" applyBorder="1" applyAlignment="1" applyProtection="1">
      <alignment horizontal="center" vertical="center"/>
    </xf>
    <xf numFmtId="1" fontId="3" fillId="0" borderId="0" xfId="1" applyNumberFormat="1" applyFont="1" applyBorder="1" applyAlignment="1" applyProtection="1">
      <alignment horizontal="center" vertical="center"/>
    </xf>
    <xf numFmtId="9" fontId="0" fillId="0" borderId="13" xfId="1" applyFont="1" applyBorder="1" applyAlignment="1" applyProtection="1">
      <alignment horizontal="center"/>
    </xf>
    <xf numFmtId="1" fontId="3" fillId="0" borderId="0" xfId="1" applyNumberFormat="1" applyFont="1" applyBorder="1" applyAlignment="1" applyProtection="1"/>
    <xf numFmtId="9" fontId="5" fillId="6" borderId="15" xfId="1" applyFont="1" applyFill="1" applyBorder="1" applyAlignment="1" applyProtection="1">
      <alignment horizontal="center" wrapText="1"/>
    </xf>
    <xf numFmtId="9" fontId="3" fillId="0" borderId="15" xfId="1" applyFont="1" applyBorder="1" applyAlignment="1" applyProtection="1">
      <alignment horizontal="center" vertical="center"/>
    </xf>
    <xf numFmtId="9" fontId="3" fillId="0" borderId="16" xfId="1" applyFont="1" applyBorder="1" applyAlignment="1" applyProtection="1">
      <alignment horizontal="center" vertical="center"/>
    </xf>
    <xf numFmtId="9" fontId="3" fillId="0" borderId="17" xfId="1" applyFont="1" applyBorder="1" applyAlignment="1" applyProtection="1">
      <alignment horizontal="center" vertical="center"/>
    </xf>
    <xf numFmtId="9" fontId="0" fillId="0" borderId="16" xfId="1" applyFont="1" applyBorder="1" applyAlignment="1" applyProtection="1">
      <alignment horizontal="center"/>
    </xf>
    <xf numFmtId="9" fontId="3" fillId="0" borderId="15" xfId="1" applyFont="1" applyBorder="1" applyAlignment="1" applyProtection="1"/>
    <xf numFmtId="9" fontId="3" fillId="0" borderId="18" xfId="1" applyFont="1" applyBorder="1" applyAlignment="1" applyProtection="1"/>
    <xf numFmtId="9" fontId="3" fillId="0" borderId="16" xfId="1" applyFont="1" applyBorder="1" applyAlignment="1" applyProtection="1"/>
    <xf numFmtId="9" fontId="3" fillId="0" borderId="17" xfId="1" applyFont="1" applyBorder="1" applyAlignment="1" applyProtection="1"/>
    <xf numFmtId="0" fontId="6" fillId="0" borderId="19" xfId="0" applyFont="1" applyBorder="1" applyAlignment="1">
      <alignment wrapText="1"/>
    </xf>
    <xf numFmtId="2" fontId="6" fillId="0" borderId="0" xfId="0" applyNumberFormat="1" applyFont="1"/>
    <xf numFmtId="2" fontId="6" fillId="0" borderId="20" xfId="0" applyNumberFormat="1" applyFont="1" applyBorder="1"/>
    <xf numFmtId="0" fontId="6" fillId="0" borderId="0" xfId="0" applyFont="1"/>
    <xf numFmtId="0" fontId="6" fillId="0" borderId="21" xfId="0" applyFont="1" applyBorder="1" applyAlignment="1">
      <alignment wrapText="1"/>
    </xf>
    <xf numFmtId="2" fontId="6" fillId="0" borderId="22" xfId="0" applyNumberFormat="1" applyFont="1" applyBorder="1" applyAlignment="1">
      <alignment wrapText="1"/>
    </xf>
    <xf numFmtId="2" fontId="6" fillId="0" borderId="23" xfId="0" applyNumberFormat="1" applyFont="1" applyBorder="1" applyAlignment="1">
      <alignment wrapText="1"/>
    </xf>
    <xf numFmtId="0" fontId="7" fillId="11" borderId="19" xfId="0" applyFont="1" applyFill="1" applyBorder="1" applyAlignment="1">
      <alignment wrapText="1"/>
    </xf>
    <xf numFmtId="0" fontId="6" fillId="12" borderId="24" xfId="0" applyFont="1" applyFill="1" applyBorder="1" applyAlignment="1">
      <alignment wrapText="1"/>
    </xf>
    <xf numFmtId="2" fontId="6" fillId="12" borderId="16" xfId="0" applyNumberFormat="1" applyFont="1" applyFill="1" applyBorder="1"/>
    <xf numFmtId="2" fontId="6" fillId="12" borderId="25" xfId="0" applyNumberFormat="1" applyFont="1" applyFill="1" applyBorder="1"/>
    <xf numFmtId="0" fontId="6" fillId="11" borderId="19" xfId="0" applyFont="1" applyFill="1" applyBorder="1" applyAlignment="1">
      <alignment wrapText="1"/>
    </xf>
    <xf numFmtId="0" fontId="6" fillId="12" borderId="26" xfId="0" applyFont="1" applyFill="1" applyBorder="1" applyAlignment="1">
      <alignment wrapText="1"/>
    </xf>
    <xf numFmtId="2" fontId="6" fillId="12" borderId="27" xfId="0" applyNumberFormat="1" applyFont="1" applyFill="1" applyBorder="1"/>
    <xf numFmtId="2" fontId="6" fillId="12" borderId="28" xfId="0" applyNumberFormat="1" applyFont="1" applyFill="1" applyBorder="1"/>
    <xf numFmtId="0" fontId="6" fillId="12" borderId="21" xfId="0" applyFont="1" applyFill="1" applyBorder="1" applyAlignment="1">
      <alignment wrapText="1"/>
    </xf>
    <xf numFmtId="2" fontId="6" fillId="12" borderId="29" xfId="0" applyNumberFormat="1" applyFont="1" applyFill="1" applyBorder="1"/>
    <xf numFmtId="2" fontId="6" fillId="12" borderId="30" xfId="0" applyNumberFormat="1" applyFont="1" applyFill="1" applyBorder="1"/>
    <xf numFmtId="0" fontId="7" fillId="0" borderId="19" xfId="0" applyFont="1" applyBorder="1" applyAlignment="1">
      <alignment wrapText="1"/>
    </xf>
    <xf numFmtId="0" fontId="8" fillId="12" borderId="24" xfId="0" applyFont="1" applyFill="1" applyBorder="1" applyAlignment="1">
      <alignment wrapText="1"/>
    </xf>
    <xf numFmtId="2" fontId="8" fillId="12" borderId="16" xfId="0" applyNumberFormat="1" applyFont="1" applyFill="1" applyBorder="1"/>
    <xf numFmtId="0" fontId="8" fillId="0" borderId="0" xfId="0" applyFont="1"/>
    <xf numFmtId="2" fontId="8" fillId="12" borderId="25" xfId="0" applyNumberFormat="1" applyFont="1" applyFill="1" applyBorder="1"/>
    <xf numFmtId="0" fontId="3" fillId="0" borderId="32" xfId="0" applyFont="1" applyBorder="1" applyAlignment="1">
      <alignment wrapText="1"/>
    </xf>
    <xf numFmtId="2" fontId="6" fillId="0" borderId="33" xfId="0" applyNumberFormat="1" applyFont="1" applyBorder="1"/>
    <xf numFmtId="2" fontId="6" fillId="0" borderId="34" xfId="0" applyNumberFormat="1" applyFont="1" applyBorder="1"/>
    <xf numFmtId="2" fontId="6" fillId="0" borderId="0" xfId="0" applyNumberFormat="1" applyFont="1" applyBorder="1"/>
    <xf numFmtId="0" fontId="6" fillId="0" borderId="32" xfId="0" applyFont="1" applyBorder="1" applyAlignment="1">
      <alignment wrapText="1"/>
    </xf>
    <xf numFmtId="0" fontId="8" fillId="12" borderId="35" xfId="0" applyFont="1" applyFill="1" applyBorder="1" applyAlignment="1">
      <alignment wrapText="1"/>
    </xf>
    <xf numFmtId="2" fontId="8" fillId="12" borderId="36" xfId="0" applyNumberFormat="1" applyFont="1" applyFill="1" applyBorder="1"/>
    <xf numFmtId="2" fontId="8" fillId="12" borderId="37" xfId="0" applyNumberFormat="1" applyFont="1" applyFill="1" applyBorder="1"/>
    <xf numFmtId="0" fontId="8" fillId="13" borderId="19" xfId="0" applyFont="1" applyFill="1" applyBorder="1" applyAlignment="1">
      <alignment wrapText="1"/>
    </xf>
    <xf numFmtId="2" fontId="8" fillId="13" borderId="0" xfId="0" applyNumberFormat="1" applyFont="1" applyFill="1"/>
    <xf numFmtId="2" fontId="6" fillId="0" borderId="16" xfId="0" applyNumberFormat="1" applyFont="1" applyBorder="1"/>
    <xf numFmtId="2" fontId="6" fillId="0" borderId="25" xfId="0" applyNumberFormat="1" applyFont="1" applyBorder="1"/>
    <xf numFmtId="2" fontId="0" fillId="0" borderId="0" xfId="0" applyNumberFormat="1" applyFont="1"/>
    <xf numFmtId="2" fontId="0" fillId="0" borderId="0" xfId="0" applyNumberFormat="1" applyFont="1" applyAlignment="1">
      <alignment wrapText="1"/>
    </xf>
    <xf numFmtId="0" fontId="6" fillId="0" borderId="19" xfId="0" applyFont="1" applyBorder="1" applyAlignment="1">
      <alignment vertical="center" wrapText="1"/>
    </xf>
    <xf numFmtId="2" fontId="9" fillId="0" borderId="0" xfId="0" applyNumberFormat="1" applyFont="1"/>
    <xf numFmtId="0" fontId="10" fillId="0" borderId="0" xfId="0" applyFont="1"/>
    <xf numFmtId="0" fontId="8" fillId="0" borderId="19" xfId="0" applyFont="1" applyBorder="1" applyAlignment="1">
      <alignment wrapText="1"/>
    </xf>
    <xf numFmtId="2" fontId="8" fillId="0" borderId="0" xfId="0" applyNumberFormat="1" applyFont="1" applyBorder="1"/>
    <xf numFmtId="2" fontId="8" fillId="0" borderId="20" xfId="0" applyNumberFormat="1" applyFont="1" applyBorder="1"/>
    <xf numFmtId="9" fontId="11" fillId="14" borderId="0" xfId="1" applyFont="1" applyFill="1" applyBorder="1" applyAlignment="1" applyProtection="1"/>
    <xf numFmtId="9" fontId="1" fillId="15" borderId="0" xfId="1" applyFont="1" applyFill="1" applyBorder="1" applyAlignment="1" applyProtection="1"/>
    <xf numFmtId="9" fontId="3" fillId="0" borderId="0" xfId="1" applyFont="1" applyBorder="1" applyAlignment="1" applyProtection="1">
      <alignment horizontal="right" vertical="center"/>
    </xf>
    <xf numFmtId="0" fontId="0" fillId="16" borderId="0" xfId="0" applyFill="1" applyBorder="1"/>
    <xf numFmtId="0" fontId="0" fillId="16" borderId="0" xfId="0" applyFont="1" applyFill="1" applyBorder="1"/>
    <xf numFmtId="0" fontId="0" fillId="16" borderId="0" xfId="0" applyFill="1"/>
    <xf numFmtId="0" fontId="0" fillId="17" borderId="0" xfId="0" applyFont="1" applyFill="1" applyBorder="1"/>
    <xf numFmtId="0" fontId="0" fillId="17" borderId="0" xfId="0" applyFill="1"/>
    <xf numFmtId="0" fontId="6" fillId="17" borderId="19" xfId="0" applyFont="1" applyFill="1" applyBorder="1" applyAlignment="1">
      <alignment wrapText="1"/>
    </xf>
    <xf numFmtId="2" fontId="6" fillId="0" borderId="0" xfId="0" applyNumberFormat="1" applyFont="1" applyFill="1"/>
    <xf numFmtId="2" fontId="6" fillId="0" borderId="20" xfId="0" applyNumberFormat="1" applyFont="1" applyFill="1" applyBorder="1"/>
    <xf numFmtId="0" fontId="0" fillId="0" borderId="0" xfId="0" applyFill="1"/>
    <xf numFmtId="0" fontId="6" fillId="0" borderId="0" xfId="0" applyFont="1" applyFill="1"/>
    <xf numFmtId="0" fontId="6" fillId="17" borderId="19" xfId="0" applyFont="1" applyFill="1" applyBorder="1" applyAlignment="1"/>
    <xf numFmtId="0" fontId="0" fillId="18" borderId="0" xfId="0" applyFill="1"/>
    <xf numFmtId="0" fontId="6" fillId="18" borderId="0" xfId="0" applyFont="1" applyFill="1"/>
    <xf numFmtId="2" fontId="6" fillId="18" borderId="0" xfId="0" applyNumberFormat="1" applyFont="1" applyFill="1"/>
    <xf numFmtId="2" fontId="6" fillId="18" borderId="20" xfId="0" applyNumberFormat="1" applyFont="1" applyFill="1" applyBorder="1"/>
    <xf numFmtId="1" fontId="3" fillId="0" borderId="14" xfId="1" applyNumberFormat="1" applyFont="1" applyBorder="1" applyAlignment="1" applyProtection="1"/>
    <xf numFmtId="1" fontId="3" fillId="0" borderId="18" xfId="1" applyNumberFormat="1" applyFont="1" applyBorder="1" applyAlignment="1" applyProtection="1"/>
    <xf numFmtId="9" fontId="4" fillId="0" borderId="4" xfId="1" applyFont="1" applyBorder="1" applyAlignment="1" applyProtection="1">
      <alignment horizontal="center"/>
    </xf>
    <xf numFmtId="9" fontId="4" fillId="0" borderId="5" xfId="1" applyFont="1" applyBorder="1" applyAlignment="1" applyProtection="1">
      <alignment horizontal="center"/>
    </xf>
    <xf numFmtId="9" fontId="4" fillId="0" borderId="6" xfId="1" applyFont="1" applyBorder="1" applyAlignment="1" applyProtection="1">
      <alignment horizontal="center" vertical="center"/>
    </xf>
    <xf numFmtId="0" fontId="7" fillId="0" borderId="31" xfId="0" applyFont="1" applyBorder="1" applyAlignment="1">
      <alignment horizontal="left" wrapText="1"/>
    </xf>
    <xf numFmtId="0" fontId="13" fillId="0" borderId="0" xfId="0" applyFont="1" applyBorder="1"/>
    <xf numFmtId="0" fontId="13" fillId="0" borderId="0" xfId="0" applyFont="1"/>
  </cellXfs>
  <cellStyles count="2">
    <cellStyle name="Normal" xfId="0" builtinId="0"/>
    <cellStyle name="Percent" xfId="1" builtinId="5"/>
  </cellStyles>
  <dxfs count="0"/>
  <tableStyles count="0" defaultTableStyle="TableStyleMedium2" defaultPivotStyle="PivotStyleLight16"/>
  <colors>
    <indexedColors>
      <rgbColor rgb="FF000000"/>
      <rgbColor rgb="FFFFFFFF"/>
      <rgbColor rgb="FFC00000"/>
      <rgbColor rgb="FF00FF00"/>
      <rgbColor rgb="FF0000FF"/>
      <rgbColor rgb="FFFFF2CC"/>
      <rgbColor rgb="FFFF00FF"/>
      <rgbColor rgb="FF00FFFF"/>
      <rgbColor rgb="FF800000"/>
      <rgbColor rgb="FF008000"/>
      <rgbColor rgb="FF000080"/>
      <rgbColor rgb="FF808000"/>
      <rgbColor rgb="FF800080"/>
      <rgbColor rgb="FF008080"/>
      <rgbColor rgb="FFCCCCCC"/>
      <rgbColor rgb="FF808080"/>
      <rgbColor rgb="FFAAAAAA"/>
      <rgbColor rgb="FF993366"/>
      <rgbColor rgb="FFFFFFCC"/>
      <rgbColor rgb="FFEDEDED"/>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D6DCE5"/>
      <rgbColor rgb="FFE2F0D9"/>
      <rgbColor rgb="FFFFF2CB"/>
      <rgbColor rgb="FFADB9CA"/>
      <rgbColor rgb="FFFF99CC"/>
      <rgbColor rgb="FFD9D9D9"/>
      <rgbColor rgb="FFFBE5D6"/>
      <rgbColor rgb="FF3366FF"/>
      <rgbColor rgb="FF33CCCC"/>
      <rgbColor rgb="FF99CC00"/>
      <rgbColor rgb="FFFFCC00"/>
      <rgbColor rgb="FFFF9900"/>
      <rgbColor rgb="FFFF6600"/>
      <rgbColor rgb="FF44546A"/>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D19"/>
  <sheetViews>
    <sheetView tabSelected="1" zoomScale="80" zoomScaleNormal="80" workbookViewId="0">
      <pane xSplit="1" ySplit="4" topLeftCell="AIM5" activePane="bottomRight" state="frozen"/>
      <selection pane="topRight" activeCell="DP1" sqref="DP1"/>
      <selection pane="bottomLeft" activeCell="A5" sqref="A5"/>
      <selection pane="bottomRight" activeCell="AJP1" sqref="AJP1"/>
    </sheetView>
  </sheetViews>
  <sheetFormatPr defaultRowHeight="15" x14ac:dyDescent="0.25"/>
  <cols>
    <col min="1" max="1" width="9.42578125"/>
    <col min="66" max="67" width="9.140625" style="1"/>
    <col min="82" max="83" width="9.140625" style="1"/>
    <col min="90" max="91" width="9.140625" style="1"/>
    <col min="96" max="96" width="67.7109375"/>
    <col min="97" max="97" width="21.5703125"/>
    <col min="100" max="100" width="36" style="1"/>
    <col min="101" max="101" width="14.42578125" style="1"/>
    <col min="127" max="127" width="15.7109375"/>
    <col min="128" max="128" width="11.140625"/>
    <col min="138" max="138" width="9.140625" style="1"/>
    <col min="139" max="139" width="22" style="1"/>
    <col min="140" max="140" width="25.7109375"/>
    <col min="141" max="141" width="41.140625"/>
    <col min="142" max="142" width="18.140625"/>
    <col min="143" max="143" width="9.140625" style="1"/>
    <col min="157" max="158" width="9.140625" style="1"/>
    <col min="181" max="182" width="9.140625" style="1"/>
    <col min="204" max="205" width="9.140625" style="1"/>
    <col min="220" max="220" width="19.28515625" style="1"/>
    <col min="221" max="221" width="15.28515625" style="1"/>
    <col min="222" max="222" width="13.85546875" style="1"/>
    <col min="233" max="233" width="61"/>
    <col min="234" max="234" width="15.7109375"/>
    <col min="235" max="235" width="15.85546875"/>
    <col min="239" max="240" width="9.140625" style="1"/>
    <col min="274" max="274" width="32.7109375"/>
    <col min="279" max="280" width="9.140625" style="1"/>
    <col min="283" max="283" width="9.140625" style="151"/>
    <col min="288" max="289" width="9.140625" style="2"/>
    <col min="290" max="290" width="28.7109375"/>
    <col min="291" max="291" width="19.42578125"/>
    <col min="292" max="292" width="27.42578125"/>
    <col min="293" max="293" width="16.85546875"/>
    <col min="294" max="295" width="9.140625" style="2"/>
    <col min="302" max="303" width="9.140625" style="2"/>
    <col min="308" max="308" width="9.140625" style="149"/>
    <col min="309" max="309" width="9.140625" style="169"/>
    <col min="311" max="312" width="9.140625" style="2"/>
    <col min="315" max="315" width="9.140625" style="151"/>
    <col min="320" max="321" width="9.140625" style="2"/>
    <col min="326" max="327" width="9.140625" style="2"/>
    <col min="334" max="335" width="9.140625" style="2"/>
    <col min="340" max="341" width="9.140625" style="2"/>
    <col min="342" max="342" width="9.140625" style="149"/>
    <col min="345" max="346" width="9.140625" style="2"/>
    <col min="353" max="354" width="9.140625" style="2"/>
    <col min="359" max="360" width="9.140625" style="2"/>
    <col min="367" max="368" width="9.140625" style="2"/>
    <col min="372" max="373" width="9.140625" style="2"/>
    <col min="374" max="374" width="9.140625" style="149"/>
    <col min="378" max="379" width="9.140625" style="2"/>
    <col min="386" max="387" width="9.140625" style="2"/>
    <col min="392" max="393" width="9.140625" style="2"/>
    <col min="400" max="401" width="9.140625" style="2"/>
    <col min="406" max="407" width="9.140625" style="2"/>
    <col min="408" max="408" width="9.140625" style="149"/>
    <col min="411" max="412" width="9.140625" style="2"/>
    <col min="416" max="416" width="9.140625" style="151"/>
    <col min="421" max="422" width="9.140625" style="2"/>
    <col min="427" max="428" width="9.140625" style="2"/>
    <col min="435" max="436" width="9.140625" style="2"/>
    <col min="441" max="442" width="9.140625" style="2"/>
    <col min="443" max="443" width="9.140625" style="149"/>
    <col min="446" max="447" width="9.140625" style="2"/>
    <col min="450" max="450" width="9.140625" style="151"/>
    <col min="455" max="456" width="9.140625" style="2"/>
    <col min="461" max="462" width="9.140625" style="2"/>
    <col min="469" max="470" width="9.140625" style="2"/>
    <col min="475" max="476" width="9.140625" style="2"/>
    <col min="477" max="477" width="9.140625" style="149"/>
    <col min="480" max="481" width="9.140625" style="2"/>
    <col min="489" max="490" width="9.140625" style="2"/>
    <col min="495" max="496" width="9.140625" style="2"/>
    <col min="503" max="504" width="9.140625" style="2"/>
    <col min="509" max="510" width="9.140625" style="2"/>
    <col min="511" max="511" width="9.140625" style="149"/>
    <col min="514" max="515" width="9.140625" style="2"/>
    <col min="522" max="523" width="9.140625" style="2"/>
    <col min="528" max="529" width="9.140625" style="2"/>
    <col min="536" max="537" width="9.140625" style="2"/>
    <col min="542" max="543" width="9.140625" style="2"/>
    <col min="544" max="544" width="9.140625" style="149"/>
    <col min="547" max="548" width="9.140625" style="2"/>
    <col min="555" max="556" width="9.140625" style="2"/>
    <col min="561" max="562" width="9.140625" style="2"/>
    <col min="569" max="570" width="9.140625" style="2"/>
    <col min="575" max="576" width="9.140625" style="2"/>
    <col min="577" max="577" width="9.140625" style="149"/>
    <col min="580" max="581" width="9.140625" style="2"/>
    <col min="588" max="589" width="9.140625" style="2"/>
    <col min="594" max="595" width="9.140625" style="2"/>
    <col min="602" max="603" width="9.140625" style="2"/>
    <col min="608" max="609" width="9.140625" style="2"/>
    <col min="610" max="610" width="9.140625" style="149"/>
    <col min="613" max="614" width="9.140625" style="2"/>
    <col min="616" max="618" width="9.140625" style="1"/>
    <col min="659" max="660" width="9.140625" style="1"/>
    <col min="669" max="670" width="9.140625" style="1"/>
    <col min="693" max="694" width="9.140625" style="2"/>
    <col min="699" max="700" width="9.140625" style="2"/>
    <col min="707" max="708" width="9.140625" style="2"/>
    <col min="713" max="714" width="9.140625" style="2"/>
    <col min="715" max="715" width="9.140625" style="149"/>
    <col min="718" max="719" width="9.140625" style="2"/>
    <col min="726" max="727" width="9.140625" style="2"/>
    <col min="732" max="733" width="9.140625" style="2"/>
    <col min="740" max="741" width="9.140625" style="2"/>
    <col min="746" max="747" width="9.140625" style="2"/>
    <col min="748" max="748" width="9.140625" style="149"/>
    <col min="751" max="752" width="9.140625" style="2"/>
    <col min="759" max="760" width="9.140625" style="2"/>
    <col min="765" max="766" width="9.140625" style="2"/>
    <col min="773" max="774" width="9.140625" style="2"/>
    <col min="779" max="780" width="9.140625" style="2"/>
    <col min="781" max="781" width="9.140625" style="149"/>
    <col min="784" max="785" width="9.140625" style="2"/>
    <col min="792" max="793" width="9.140625" style="2"/>
    <col min="798" max="799" width="9.140625" style="2"/>
    <col min="806" max="807" width="9.140625" style="2"/>
    <col min="812" max="813" width="9.140625" style="2"/>
    <col min="814" max="814" width="9.140625" style="149"/>
    <col min="817" max="818" width="9.140625" style="2"/>
    <col min="825" max="826" width="9.140625" style="2"/>
    <col min="831" max="832" width="9.140625" style="2"/>
    <col min="839" max="840" width="9.140625" style="2"/>
    <col min="845" max="846" width="9.140625" style="2"/>
    <col min="847" max="847" width="9.140625" style="149"/>
    <col min="850" max="851" width="9.140625" style="2"/>
    <col min="858" max="859" width="9.140625" style="2"/>
    <col min="864" max="865" width="9.140625" style="2"/>
    <col min="872" max="873" width="9.140625" style="2"/>
    <col min="878" max="879" width="9.140625" style="2"/>
    <col min="880" max="880" width="9.140625" style="149"/>
    <col min="883" max="884" width="9.140625" style="2"/>
    <col min="892" max="893" width="9.140625" style="2"/>
    <col min="898" max="899" width="9.140625" style="2"/>
    <col min="906" max="907" width="9.140625" style="2"/>
    <col min="912" max="913" width="9.140625" style="2"/>
    <col min="914" max="914" width="9.140625" style="149"/>
    <col min="917" max="918" width="9.140625" style="2"/>
    <col min="921" max="921" width="17.42578125"/>
    <col min="922" max="922" width="20.85546875"/>
    <col min="925" max="926" width="9.140625" style="2"/>
    <col min="931" max="932" width="9.140625" style="2"/>
    <col min="939" max="940" width="9.140625" style="2"/>
    <col min="945" max="946" width="9.140625" style="2"/>
    <col min="947" max="947" width="9.140625" style="149"/>
    <col min="950" max="951" width="9.140625" style="2"/>
    <col min="953" max="955" width="9.140625" style="1"/>
    <col min="966" max="967" width="9.140625" style="1"/>
    <col min="976" max="976" width="22.85546875" style="1"/>
    <col min="977" max="977" width="21.5703125" style="1"/>
    <col min="986" max="986" width="49.42578125" style="1"/>
    <col min="987" max="987" width="9.140625" style="1"/>
    <col min="1002" max="1002" width="24.5703125" style="1"/>
    <col min="1003" max="1003" width="33.85546875" style="1"/>
    <col min="1004" max="1004" width="19.5703125" style="1"/>
    <col min="1005" max="1045" width="8.5703125"/>
  </cols>
  <sheetData>
    <row r="1" spans="1:1004 1044:1044" s="3" customFormat="1" x14ac:dyDescent="0.25">
      <c r="A1" s="3" t="s">
        <v>0</v>
      </c>
      <c r="B1" s="3" t="s">
        <v>1</v>
      </c>
      <c r="BN1" s="4"/>
      <c r="BO1" s="4"/>
      <c r="CD1" s="4"/>
      <c r="CE1" s="4"/>
      <c r="CL1" s="4"/>
      <c r="CM1" s="4"/>
      <c r="CV1" s="4"/>
      <c r="CW1" s="4"/>
      <c r="EH1" s="4"/>
      <c r="EI1" s="4"/>
      <c r="EJ1" s="5"/>
      <c r="EK1" s="5"/>
      <c r="EL1" s="5"/>
      <c r="EM1" s="4"/>
      <c r="EN1" s="3" t="s">
        <v>2</v>
      </c>
      <c r="EQ1" s="5"/>
      <c r="EU1" s="5"/>
      <c r="EW1" s="5"/>
      <c r="EX1" s="5"/>
      <c r="EY1" s="5"/>
      <c r="FA1" s="4"/>
      <c r="FB1" s="4"/>
      <c r="FF1" s="5"/>
      <c r="FJ1" s="5"/>
      <c r="FL1" s="5"/>
      <c r="FM1" s="5"/>
      <c r="FN1" s="5"/>
      <c r="FY1" s="4"/>
      <c r="FZ1" s="4"/>
      <c r="GI1" s="5"/>
      <c r="GN1" s="5"/>
      <c r="GO1" s="5"/>
      <c r="GV1" s="4"/>
      <c r="GW1" s="4"/>
      <c r="HA1" s="5"/>
      <c r="HK1" s="5"/>
      <c r="HL1" s="4"/>
      <c r="HM1" s="4"/>
      <c r="HN1" s="4"/>
      <c r="HO1" s="3" t="s">
        <v>3</v>
      </c>
      <c r="IE1" s="4"/>
      <c r="IF1" s="4"/>
      <c r="JS1" s="4"/>
      <c r="JT1" s="4"/>
      <c r="JW1" s="150"/>
      <c r="KB1" s="6"/>
      <c r="KC1" s="6"/>
      <c r="KH1" s="6"/>
      <c r="KI1" s="6"/>
      <c r="KP1" s="6"/>
      <c r="KQ1" s="6"/>
      <c r="KV1" s="147"/>
      <c r="KW1" s="168"/>
      <c r="KY1" s="6"/>
      <c r="KZ1" s="6"/>
      <c r="LC1" s="150"/>
      <c r="LH1" s="6"/>
      <c r="LI1" s="6"/>
      <c r="LN1" s="6"/>
      <c r="LO1" s="6"/>
      <c r="LV1" s="6"/>
      <c r="LW1" s="6"/>
      <c r="MB1" s="6"/>
      <c r="MC1" s="6"/>
      <c r="MD1" s="147"/>
      <c r="MG1" s="6"/>
      <c r="MH1" s="6"/>
      <c r="MO1" s="6"/>
      <c r="MP1" s="6"/>
      <c r="MU1" s="6"/>
      <c r="MV1" s="6"/>
      <c r="NC1" s="6"/>
      <c r="ND1" s="6"/>
      <c r="NH1" s="6"/>
      <c r="NI1" s="6"/>
      <c r="NJ1" s="147"/>
      <c r="NN1" s="6"/>
      <c r="NO1" s="6"/>
      <c r="NV1" s="6"/>
      <c r="NW1" s="6"/>
      <c r="OB1" s="6"/>
      <c r="OC1" s="6"/>
      <c r="OJ1" s="6"/>
      <c r="OK1" s="6"/>
      <c r="OP1" s="6"/>
      <c r="OQ1" s="6"/>
      <c r="OR1" s="147"/>
      <c r="OU1" s="6"/>
      <c r="OV1" s="6"/>
      <c r="OZ1" s="150"/>
      <c r="PE1" s="6"/>
      <c r="PF1" s="6"/>
      <c r="PK1" s="6"/>
      <c r="PL1" s="6"/>
      <c r="PS1" s="6"/>
      <c r="PT1" s="6"/>
      <c r="PY1" s="6"/>
      <c r="PZ1" s="6"/>
      <c r="QA1" s="147"/>
      <c r="QD1" s="6"/>
      <c r="QE1" s="6"/>
      <c r="QH1" s="150"/>
      <c r="QM1" s="6"/>
      <c r="QN1" s="6"/>
      <c r="QS1" s="6"/>
      <c r="QT1" s="6"/>
      <c r="RA1" s="6"/>
      <c r="RB1" s="6"/>
      <c r="RG1" s="6"/>
      <c r="RH1" s="6"/>
      <c r="RI1" s="147"/>
      <c r="RL1" s="6"/>
      <c r="RM1" s="6"/>
      <c r="RU1" s="6"/>
      <c r="RV1" s="6"/>
      <c r="SA1" s="6"/>
      <c r="SB1" s="6"/>
      <c r="SI1" s="6"/>
      <c r="SJ1" s="6"/>
      <c r="SO1" s="6"/>
      <c r="SP1" s="6"/>
      <c r="SQ1" s="147"/>
      <c r="ST1" s="6"/>
      <c r="SU1" s="6"/>
      <c r="TB1" s="6"/>
      <c r="TC1" s="6"/>
      <c r="TH1" s="6"/>
      <c r="TI1" s="6"/>
      <c r="TP1" s="6"/>
      <c r="TQ1" s="6"/>
      <c r="TV1" s="6"/>
      <c r="TW1" s="6"/>
      <c r="TX1" s="147"/>
      <c r="UA1" s="6"/>
      <c r="UB1" s="6"/>
      <c r="UI1" s="6"/>
      <c r="UJ1" s="6"/>
      <c r="UO1" s="6"/>
      <c r="UP1" s="6"/>
      <c r="UW1" s="6"/>
      <c r="UX1" s="6"/>
      <c r="VC1" s="6"/>
      <c r="VD1" s="6"/>
      <c r="VE1" s="147"/>
      <c r="VH1" s="6"/>
      <c r="VI1" s="6"/>
      <c r="VP1" s="6"/>
      <c r="VQ1" s="6"/>
      <c r="VV1" s="6"/>
      <c r="VW1" s="6"/>
      <c r="WD1" s="6"/>
      <c r="WE1" s="6"/>
      <c r="WJ1" s="6"/>
      <c r="WK1" s="6"/>
      <c r="WL1" s="147"/>
      <c r="WO1" s="6"/>
      <c r="WP1" s="6"/>
      <c r="WR1" s="4"/>
      <c r="WS1" s="4"/>
      <c r="WT1" s="4"/>
      <c r="WU1" s="3" t="s">
        <v>4</v>
      </c>
      <c r="YI1" s="4"/>
      <c r="YJ1" s="4"/>
      <c r="YS1" s="4"/>
      <c r="YT1" s="4"/>
      <c r="ZQ1" s="6"/>
      <c r="ZR1" s="6"/>
      <c r="ZW1" s="6"/>
      <c r="ZX1" s="6"/>
      <c r="AAE1" s="6"/>
      <c r="AAF1" s="6"/>
      <c r="AAK1" s="6"/>
      <c r="AAL1" s="6"/>
      <c r="AAM1" s="147"/>
      <c r="AAP1" s="6"/>
      <c r="AAQ1" s="6"/>
      <c r="AAX1" s="6"/>
      <c r="AAY1" s="6"/>
      <c r="ABD1" s="6"/>
      <c r="ABE1" s="6"/>
      <c r="ABL1" s="6"/>
      <c r="ABM1" s="6"/>
      <c r="ABR1" s="6"/>
      <c r="ABS1" s="6"/>
      <c r="ABT1" s="147"/>
      <c r="ABW1" s="6"/>
      <c r="ABX1" s="6"/>
      <c r="ACE1" s="6"/>
      <c r="ACF1" s="6"/>
      <c r="ACK1" s="6"/>
      <c r="ACL1" s="6"/>
      <c r="ACS1" s="6"/>
      <c r="ACT1" s="6"/>
      <c r="ACY1" s="6"/>
      <c r="ACZ1" s="6"/>
      <c r="ADA1" s="147"/>
      <c r="ADD1" s="6"/>
      <c r="ADE1" s="6"/>
      <c r="ADL1" s="6"/>
      <c r="ADM1" s="6"/>
      <c r="ADR1" s="6"/>
      <c r="ADS1" s="6"/>
      <c r="ADZ1" s="6"/>
      <c r="AEA1" s="6"/>
      <c r="AEF1" s="6"/>
      <c r="AEG1" s="6"/>
      <c r="AEH1" s="147"/>
      <c r="AEK1" s="6"/>
      <c r="AEL1" s="6"/>
      <c r="AES1" s="6"/>
      <c r="AET1" s="6"/>
      <c r="AEY1" s="6"/>
      <c r="AEZ1" s="6"/>
      <c r="AFG1" s="6"/>
      <c r="AFH1" s="6"/>
      <c r="AFM1" s="6"/>
      <c r="AFN1" s="6"/>
      <c r="AFO1" s="147"/>
      <c r="AFR1" s="6"/>
      <c r="AFS1" s="6"/>
      <c r="AFZ1" s="6"/>
      <c r="AGA1" s="6"/>
      <c r="AGF1" s="6"/>
      <c r="AGG1" s="6"/>
      <c r="AGN1" s="6"/>
      <c r="AGO1" s="6"/>
      <c r="AGT1" s="6"/>
      <c r="AGU1" s="6"/>
      <c r="AGV1" s="147"/>
      <c r="AGY1" s="6"/>
      <c r="AGZ1" s="6"/>
      <c r="AHH1" s="6"/>
      <c r="AHI1" s="6"/>
      <c r="AHN1" s="6"/>
      <c r="AHO1" s="6"/>
      <c r="AHV1" s="6"/>
      <c r="AHW1" s="6"/>
      <c r="AIB1" s="6"/>
      <c r="AIC1" s="6"/>
      <c r="AID1" s="147"/>
      <c r="AIG1" s="6"/>
      <c r="AIH1" s="6"/>
      <c r="AIO1" s="6"/>
      <c r="AIP1" s="6"/>
      <c r="AIU1" s="6"/>
      <c r="AIV1" s="6"/>
      <c r="AJC1" s="6"/>
      <c r="AJD1" s="6"/>
      <c r="AJI1" s="6"/>
      <c r="AJJ1" s="6"/>
      <c r="AJK1" s="147"/>
      <c r="AJN1" s="6"/>
      <c r="AJO1" s="6"/>
      <c r="AJQ1" s="4"/>
      <c r="AJR1" s="4"/>
      <c r="AJS1" s="4"/>
      <c r="AJT1" s="3" t="s">
        <v>5</v>
      </c>
      <c r="AKD1" s="4"/>
      <c r="AKE1" s="4"/>
      <c r="AKN1" s="4"/>
      <c r="AKO1" s="4"/>
      <c r="AKX1" s="4"/>
      <c r="AKY1" s="4"/>
      <c r="ALN1" s="4"/>
      <c r="ALO1" s="4"/>
      <c r="ALP1" s="4"/>
      <c r="AND1"/>
    </row>
    <row r="2" spans="1:1004 1044:1044" x14ac:dyDescent="0.25">
      <c r="A2" s="3" t="s">
        <v>6</v>
      </c>
      <c r="B2" s="3" t="s">
        <v>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4"/>
      <c r="BO2" s="4"/>
      <c r="BP2" s="3" t="s">
        <v>8</v>
      </c>
      <c r="CD2" s="4"/>
      <c r="CE2" s="4"/>
      <c r="CF2" s="3" t="s">
        <v>9</v>
      </c>
      <c r="CL2" s="4"/>
      <c r="CM2" s="4"/>
      <c r="CN2" s="3" t="s">
        <v>10</v>
      </c>
      <c r="CV2" s="4"/>
      <c r="CW2" s="4"/>
      <c r="CX2" s="3" t="s">
        <v>11</v>
      </c>
      <c r="EH2" s="4"/>
      <c r="EI2" s="4"/>
      <c r="EJ2" s="5"/>
      <c r="EK2" s="5"/>
      <c r="EL2" s="5"/>
      <c r="EM2" s="4"/>
      <c r="EN2" s="3" t="s">
        <v>12</v>
      </c>
      <c r="EQ2" s="5"/>
      <c r="EU2" s="5"/>
      <c r="EW2" s="5"/>
      <c r="EX2" s="5"/>
      <c r="EY2" s="5"/>
      <c r="FA2" s="4"/>
      <c r="FB2" s="4"/>
      <c r="FC2" s="3" t="s">
        <v>13</v>
      </c>
      <c r="FF2" s="5"/>
      <c r="FJ2" s="5"/>
      <c r="FL2" s="5"/>
      <c r="FM2" s="5"/>
      <c r="FN2" s="5"/>
      <c r="FY2" s="4"/>
      <c r="FZ2" s="4"/>
      <c r="GA2" s="3" t="s">
        <v>14</v>
      </c>
      <c r="GI2" s="5"/>
      <c r="GN2" s="5"/>
      <c r="GO2" s="5"/>
      <c r="GV2" s="4"/>
      <c r="GW2" s="4"/>
      <c r="GX2" s="3" t="s">
        <v>15</v>
      </c>
      <c r="HA2" s="5"/>
      <c r="HK2" s="5"/>
      <c r="HL2" s="4"/>
      <c r="HM2" s="4"/>
      <c r="HN2" s="4"/>
      <c r="HO2" s="3" t="s">
        <v>16</v>
      </c>
      <c r="IE2" s="4"/>
      <c r="IF2" s="4"/>
      <c r="IG2" s="3" t="s">
        <v>17</v>
      </c>
      <c r="JS2" s="4"/>
      <c r="JT2" s="4"/>
      <c r="JU2" s="3" t="s">
        <v>18</v>
      </c>
      <c r="KB2" s="6"/>
      <c r="KC2" s="6"/>
      <c r="KH2" s="6"/>
      <c r="KI2" s="6"/>
      <c r="KP2" s="6"/>
      <c r="KQ2" s="6"/>
      <c r="KV2" s="147"/>
      <c r="KY2" s="6"/>
      <c r="KZ2" s="6"/>
      <c r="LH2" s="6"/>
      <c r="LI2" s="6"/>
      <c r="LN2" s="6"/>
      <c r="LO2" s="6"/>
      <c r="LV2" s="6"/>
      <c r="LW2" s="6"/>
      <c r="MB2" s="6"/>
      <c r="MC2" s="6"/>
      <c r="MD2" s="147"/>
      <c r="MG2" s="6"/>
      <c r="MH2" s="6"/>
      <c r="MO2" s="6"/>
      <c r="MP2" s="6"/>
      <c r="MU2" s="6"/>
      <c r="MV2" s="6"/>
      <c r="NC2" s="6"/>
      <c r="ND2" s="6"/>
      <c r="NH2" s="6"/>
      <c r="NI2" s="6"/>
      <c r="NJ2" s="147"/>
      <c r="NN2" s="6"/>
      <c r="NO2" s="6"/>
      <c r="NV2" s="6"/>
      <c r="NW2" s="6"/>
      <c r="OB2" s="6"/>
      <c r="OC2" s="6"/>
      <c r="OJ2" s="6"/>
      <c r="OK2" s="6"/>
      <c r="OP2" s="6"/>
      <c r="OQ2" s="6"/>
      <c r="OR2" s="147"/>
      <c r="OU2" s="6"/>
      <c r="OV2" s="6"/>
      <c r="PE2" s="6"/>
      <c r="PF2" s="6"/>
      <c r="PK2" s="6"/>
      <c r="PL2" s="6"/>
      <c r="PS2" s="6"/>
      <c r="PT2" s="6"/>
      <c r="PY2" s="6"/>
      <c r="PZ2" s="6"/>
      <c r="QA2" s="147"/>
      <c r="QD2" s="6"/>
      <c r="QE2" s="6"/>
      <c r="QM2" s="6"/>
      <c r="QN2" s="6"/>
      <c r="QS2" s="6"/>
      <c r="QT2" s="6"/>
      <c r="RA2" s="6"/>
      <c r="RB2" s="6"/>
      <c r="RG2" s="6"/>
      <c r="RH2" s="6"/>
      <c r="RI2" s="147"/>
      <c r="RL2" s="6"/>
      <c r="RM2" s="6"/>
      <c r="RU2" s="6"/>
      <c r="RV2" s="6"/>
      <c r="SA2" s="6"/>
      <c r="SB2" s="6"/>
      <c r="SI2" s="6"/>
      <c r="SJ2" s="6"/>
      <c r="SO2" s="6"/>
      <c r="SP2" s="6"/>
      <c r="SQ2" s="147"/>
      <c r="ST2" s="6"/>
      <c r="SU2" s="6"/>
      <c r="TB2" s="6"/>
      <c r="TC2" s="6"/>
      <c r="TH2" s="6"/>
      <c r="TI2" s="6"/>
      <c r="TP2" s="6"/>
      <c r="TQ2" s="6"/>
      <c r="TV2" s="6"/>
      <c r="TW2" s="6"/>
      <c r="TX2" s="147"/>
      <c r="UA2" s="6"/>
      <c r="UB2" s="6"/>
      <c r="UI2" s="6"/>
      <c r="UJ2" s="6"/>
      <c r="UO2" s="6"/>
      <c r="UP2" s="6"/>
      <c r="UW2" s="6"/>
      <c r="UX2" s="6"/>
      <c r="VC2" s="6"/>
      <c r="VD2" s="6"/>
      <c r="VE2" s="147"/>
      <c r="VH2" s="6"/>
      <c r="VI2" s="6"/>
      <c r="VP2" s="6"/>
      <c r="VQ2" s="6"/>
      <c r="VV2" s="6"/>
      <c r="VW2" s="6"/>
      <c r="WD2" s="6"/>
      <c r="WE2" s="6"/>
      <c r="WJ2" s="6"/>
      <c r="WK2" s="6"/>
      <c r="WL2" s="147"/>
      <c r="WO2" s="6"/>
      <c r="WP2" s="6"/>
      <c r="WR2" s="4"/>
      <c r="WS2" s="4"/>
      <c r="WT2" s="4"/>
      <c r="WU2" s="3" t="s">
        <v>19</v>
      </c>
      <c r="YI2" s="4"/>
      <c r="YJ2" s="4"/>
      <c r="YK2" s="3" t="s">
        <v>20</v>
      </c>
      <c r="YS2" s="4"/>
      <c r="YT2" s="4"/>
      <c r="YU2" s="3" t="s">
        <v>21</v>
      </c>
      <c r="ZQ2" s="6"/>
      <c r="ZR2" s="6"/>
      <c r="ZW2" s="6"/>
      <c r="ZX2" s="6"/>
      <c r="AAE2" s="6"/>
      <c r="AAF2" s="6"/>
      <c r="AAK2" s="6"/>
      <c r="AAL2" s="6"/>
      <c r="AAM2" s="147"/>
      <c r="AAP2" s="6"/>
      <c r="AAQ2" s="6"/>
      <c r="AAX2" s="6"/>
      <c r="AAY2" s="6"/>
      <c r="ABD2" s="6"/>
      <c r="ABE2" s="6"/>
      <c r="ABL2" s="6"/>
      <c r="ABM2" s="6"/>
      <c r="ABR2" s="6"/>
      <c r="ABS2" s="6"/>
      <c r="ABT2" s="147"/>
      <c r="ABW2" s="6"/>
      <c r="ABX2" s="6"/>
      <c r="ACE2" s="6"/>
      <c r="ACF2" s="6"/>
      <c r="ACK2" s="6"/>
      <c r="ACL2" s="6"/>
      <c r="ACS2" s="6"/>
      <c r="ACT2" s="6"/>
      <c r="ACY2" s="6"/>
      <c r="ACZ2" s="6"/>
      <c r="ADA2" s="147"/>
      <c r="ADD2" s="6"/>
      <c r="ADE2" s="6"/>
      <c r="ADL2" s="6"/>
      <c r="ADM2" s="6"/>
      <c r="ADR2" s="6"/>
      <c r="ADS2" s="6"/>
      <c r="ADZ2" s="6"/>
      <c r="AEA2" s="6"/>
      <c r="AEF2" s="6"/>
      <c r="AEG2" s="6"/>
      <c r="AEH2" s="147"/>
      <c r="AEK2" s="6"/>
      <c r="AEL2" s="6"/>
      <c r="AES2" s="6"/>
      <c r="AET2" s="6"/>
      <c r="AEY2" s="6"/>
      <c r="AEZ2" s="6"/>
      <c r="AFG2" s="6"/>
      <c r="AFH2" s="6"/>
      <c r="AFM2" s="6"/>
      <c r="AFN2" s="6"/>
      <c r="AFO2" s="147"/>
      <c r="AFR2" s="6"/>
      <c r="AFS2" s="6"/>
      <c r="AFZ2" s="6"/>
      <c r="AGA2" s="6"/>
      <c r="AGF2" s="6"/>
      <c r="AGG2" s="6"/>
      <c r="AGN2" s="6"/>
      <c r="AGO2" s="6"/>
      <c r="AGT2" s="6"/>
      <c r="AGU2" s="6"/>
      <c r="AGV2" s="147"/>
      <c r="AGY2" s="6"/>
      <c r="AGZ2" s="6"/>
      <c r="AHH2" s="6"/>
      <c r="AHI2" s="6"/>
      <c r="AHN2" s="6"/>
      <c r="AHO2" s="6"/>
      <c r="AHV2" s="6"/>
      <c r="AHW2" s="6"/>
      <c r="AIB2" s="6"/>
      <c r="AIC2" s="6"/>
      <c r="AID2" s="147"/>
      <c r="AIG2" s="6"/>
      <c r="AIH2" s="6"/>
      <c r="AIO2" s="6"/>
      <c r="AIP2" s="6"/>
      <c r="AIU2" s="6"/>
      <c r="AIV2" s="6"/>
      <c r="AJC2" s="6"/>
      <c r="AJD2" s="6"/>
      <c r="AJI2" s="6"/>
      <c r="AJJ2" s="6"/>
      <c r="AJK2" s="147"/>
      <c r="AJN2" s="6"/>
      <c r="AJO2" s="6"/>
      <c r="AJQ2" s="4"/>
      <c r="AJR2" s="4"/>
      <c r="AJS2" s="4"/>
      <c r="AJT2" s="3" t="s">
        <v>22</v>
      </c>
      <c r="AKD2" s="4"/>
      <c r="AKE2" s="4"/>
      <c r="AKF2" s="3" t="s">
        <v>23</v>
      </c>
      <c r="AKN2" s="4"/>
      <c r="AKO2" s="4"/>
      <c r="AKP2" s="3" t="s">
        <v>24</v>
      </c>
      <c r="AKX2" s="4"/>
      <c r="AKY2" s="4"/>
      <c r="AKZ2" s="3" t="s">
        <v>25</v>
      </c>
      <c r="ALN2" s="4"/>
      <c r="ALO2" s="4"/>
      <c r="ALP2" s="4"/>
    </row>
    <row r="3" spans="1:1004 1044:1044" x14ac:dyDescent="0.25">
      <c r="A3" s="3" t="s">
        <v>26</v>
      </c>
      <c r="B3" s="3" t="s">
        <v>27</v>
      </c>
      <c r="C3" s="3"/>
      <c r="D3" s="3"/>
      <c r="E3" s="3"/>
      <c r="F3" s="3"/>
      <c r="G3" s="3"/>
      <c r="H3" s="3"/>
      <c r="I3" s="3"/>
      <c r="J3" s="3"/>
      <c r="K3" s="3"/>
      <c r="L3" s="3"/>
      <c r="M3" s="3"/>
      <c r="N3" s="3"/>
      <c r="O3" s="3"/>
      <c r="P3" s="3"/>
      <c r="Q3" s="3"/>
      <c r="R3" s="3" t="s">
        <v>28</v>
      </c>
      <c r="T3" s="3" t="s">
        <v>29</v>
      </c>
      <c r="Z3" s="3" t="s">
        <v>30</v>
      </c>
      <c r="AH3" s="3" t="s">
        <v>31</v>
      </c>
      <c r="BN3" s="4"/>
      <c r="BO3" s="4"/>
      <c r="BP3" s="3" t="s">
        <v>32</v>
      </c>
      <c r="BX3" s="3" t="s">
        <v>33</v>
      </c>
      <c r="BZ3" s="3" t="s">
        <v>34</v>
      </c>
      <c r="CB3" s="3" t="s">
        <v>35</v>
      </c>
      <c r="CD3" s="4"/>
      <c r="CE3" s="4"/>
      <c r="CF3" s="3" t="s">
        <v>36</v>
      </c>
      <c r="CH3" s="3" t="s">
        <v>37</v>
      </c>
      <c r="CJ3" s="3" t="s">
        <v>38</v>
      </c>
      <c r="CL3" s="4"/>
      <c r="CM3" s="4"/>
      <c r="CN3" s="3" t="s">
        <v>39</v>
      </c>
      <c r="CP3" s="3" t="s">
        <v>40</v>
      </c>
      <c r="CR3" s="3" t="s">
        <v>41</v>
      </c>
      <c r="CS3" s="3"/>
      <c r="CT3" s="3" t="s">
        <v>42</v>
      </c>
      <c r="CU3" s="3"/>
      <c r="CV3" s="4"/>
      <c r="CW3" s="4"/>
      <c r="CX3" s="3" t="s">
        <v>43</v>
      </c>
      <c r="CY3" s="7"/>
      <c r="DA3" s="3" t="s">
        <v>44</v>
      </c>
      <c r="DB3" s="3"/>
      <c r="DD3" s="3" t="s">
        <v>45</v>
      </c>
      <c r="DE3" s="3"/>
      <c r="DF3" s="3"/>
      <c r="DG3" s="3" t="s">
        <v>46</v>
      </c>
      <c r="DH3" s="3"/>
      <c r="DI3" s="3"/>
      <c r="DJ3" s="3" t="s">
        <v>47</v>
      </c>
      <c r="DK3" s="3"/>
      <c r="DL3" s="3"/>
      <c r="DM3" s="3"/>
      <c r="DN3" s="3"/>
      <c r="DO3" s="3"/>
      <c r="DP3" s="3"/>
      <c r="DQ3" s="3"/>
      <c r="DR3" s="3"/>
      <c r="DS3" s="3"/>
      <c r="DT3" s="3"/>
      <c r="DU3" s="3"/>
      <c r="DV3" s="3" t="s">
        <v>48</v>
      </c>
      <c r="DW3" s="3"/>
      <c r="DX3" s="3"/>
      <c r="DY3" s="3"/>
      <c r="DZ3" s="3"/>
      <c r="EA3" s="3"/>
      <c r="EB3" s="3"/>
      <c r="EC3" s="3"/>
      <c r="ED3" s="3"/>
      <c r="EE3" s="3" t="s">
        <v>49</v>
      </c>
      <c r="EF3" s="3"/>
      <c r="EG3" s="3"/>
      <c r="EH3" s="8"/>
      <c r="EI3" s="8"/>
      <c r="EJ3" s="3"/>
      <c r="EK3" s="3"/>
      <c r="EL3" s="3"/>
      <c r="EM3" s="8"/>
      <c r="EN3" s="3" t="s">
        <v>50</v>
      </c>
      <c r="EO3" s="7"/>
      <c r="EP3" s="7"/>
      <c r="EQ3" s="7"/>
      <c r="ER3" s="7"/>
      <c r="ES3" s="7"/>
      <c r="ET3" s="7"/>
      <c r="EU3" s="7"/>
      <c r="EV3" s="3" t="s">
        <v>51</v>
      </c>
      <c r="EW3" s="5"/>
      <c r="EX3" s="5"/>
      <c r="EY3" s="5"/>
      <c r="FA3" s="4"/>
      <c r="FB3" s="4"/>
      <c r="FC3" s="3" t="s">
        <v>52</v>
      </c>
      <c r="FD3" s="3"/>
      <c r="FE3" s="3"/>
      <c r="FF3" s="3"/>
      <c r="FG3" s="3"/>
      <c r="FH3" s="3"/>
      <c r="FI3" s="3"/>
      <c r="FJ3" s="7"/>
      <c r="FK3" s="3" t="s">
        <v>53</v>
      </c>
      <c r="FL3" s="3"/>
      <c r="FM3" s="3"/>
      <c r="FN3" s="5"/>
      <c r="FO3" s="3" t="s">
        <v>54</v>
      </c>
      <c r="FT3" s="3" t="s">
        <v>55</v>
      </c>
      <c r="FY3" s="4"/>
      <c r="FZ3" s="4"/>
      <c r="GA3" s="3" t="s">
        <v>56</v>
      </c>
      <c r="GF3" s="3" t="s">
        <v>57</v>
      </c>
      <c r="GG3" s="3"/>
      <c r="GH3" s="3"/>
      <c r="GI3" s="3"/>
      <c r="GJ3" s="3"/>
      <c r="GK3" s="3"/>
      <c r="GL3" s="3"/>
      <c r="GM3" s="3"/>
      <c r="GN3" s="5" t="s">
        <v>58</v>
      </c>
      <c r="GO3" s="5"/>
      <c r="GS3" s="3" t="s">
        <v>59</v>
      </c>
      <c r="GT3" s="3"/>
      <c r="GV3" s="4"/>
      <c r="GW3" s="4"/>
      <c r="GX3" s="3" t="s">
        <v>60</v>
      </c>
      <c r="HA3" s="5"/>
      <c r="HG3" s="3" t="s">
        <v>61</v>
      </c>
      <c r="HK3" s="5"/>
      <c r="HL3" s="4"/>
      <c r="HM3" s="4"/>
      <c r="HN3" s="4"/>
      <c r="HO3" s="3" t="s">
        <v>62</v>
      </c>
      <c r="HQ3" s="3" t="s">
        <v>63</v>
      </c>
      <c r="HS3" s="3" t="s">
        <v>64</v>
      </c>
      <c r="HV3" s="3" t="s">
        <v>65</v>
      </c>
      <c r="HY3" s="3" t="s">
        <v>66</v>
      </c>
      <c r="HZ3" s="3"/>
      <c r="IA3" s="3"/>
      <c r="IB3" s="3"/>
      <c r="IC3" s="9" t="s">
        <v>67</v>
      </c>
      <c r="ID3" s="9"/>
      <c r="IE3" s="4"/>
      <c r="IF3" s="4"/>
      <c r="IG3" s="3" t="s">
        <v>68</v>
      </c>
      <c r="JM3" s="3" t="s">
        <v>69</v>
      </c>
      <c r="JO3" s="3" t="s">
        <v>70</v>
      </c>
      <c r="JQ3" s="3" t="s">
        <v>71</v>
      </c>
      <c r="JS3" s="4"/>
      <c r="JT3" s="4"/>
      <c r="JU3" s="3" t="s">
        <v>72</v>
      </c>
      <c r="KB3" s="6"/>
      <c r="KC3" s="6"/>
      <c r="KH3" s="6"/>
      <c r="KI3" s="6"/>
      <c r="KP3" s="6"/>
      <c r="KQ3" s="6"/>
      <c r="KV3" s="147"/>
      <c r="KY3" s="6"/>
      <c r="KZ3" s="6"/>
      <c r="LH3" s="6"/>
      <c r="LI3" s="6"/>
      <c r="LN3" s="6"/>
      <c r="LO3" s="6"/>
      <c r="LV3" s="6"/>
      <c r="LW3" s="6"/>
      <c r="MB3" s="6"/>
      <c r="MC3" s="6"/>
      <c r="MD3" s="147"/>
      <c r="MG3" s="6"/>
      <c r="MH3" s="6"/>
      <c r="MO3" s="6"/>
      <c r="MP3" s="6"/>
      <c r="MU3" s="6"/>
      <c r="MV3" s="6"/>
      <c r="NC3" s="6"/>
      <c r="ND3" s="6"/>
      <c r="NH3" s="6"/>
      <c r="NI3" s="6"/>
      <c r="NJ3" s="147"/>
      <c r="NN3" s="6"/>
      <c r="NO3" s="6"/>
      <c r="NV3" s="6"/>
      <c r="NW3" s="6"/>
      <c r="OB3" s="6"/>
      <c r="OC3" s="6"/>
      <c r="OJ3" s="6"/>
      <c r="OK3" s="6"/>
      <c r="OP3" s="6"/>
      <c r="OQ3" s="6"/>
      <c r="OR3" s="147"/>
      <c r="OU3" s="6"/>
      <c r="OV3" s="6"/>
      <c r="OX3" s="3" t="s">
        <v>73</v>
      </c>
      <c r="PE3" s="6"/>
      <c r="PF3" s="6"/>
      <c r="PK3" s="6"/>
      <c r="PL3" s="6"/>
      <c r="PS3" s="6"/>
      <c r="PT3" s="6"/>
      <c r="PY3" s="6"/>
      <c r="PZ3" s="6"/>
      <c r="QA3" s="147"/>
      <c r="QD3" s="6"/>
      <c r="QE3" s="6"/>
      <c r="QM3" s="6"/>
      <c r="QN3" s="6"/>
      <c r="QS3" s="6"/>
      <c r="QT3" s="6"/>
      <c r="RA3" s="6"/>
      <c r="RB3" s="6"/>
      <c r="RG3" s="6"/>
      <c r="RH3" s="6"/>
      <c r="RI3" s="147"/>
      <c r="RL3" s="6"/>
      <c r="RM3" s="6"/>
      <c r="RO3" s="3" t="s">
        <v>74</v>
      </c>
      <c r="RU3" s="6"/>
      <c r="RV3" s="6"/>
      <c r="SA3" s="6"/>
      <c r="SB3" s="6"/>
      <c r="SI3" s="6"/>
      <c r="SJ3" s="6"/>
      <c r="SO3" s="6"/>
      <c r="SP3" s="6"/>
      <c r="SQ3" s="147"/>
      <c r="ST3" s="6"/>
      <c r="SU3" s="6"/>
      <c r="TB3" s="6"/>
      <c r="TC3" s="6"/>
      <c r="TH3" s="6"/>
      <c r="TI3" s="6"/>
      <c r="TP3" s="6"/>
      <c r="TQ3" s="6"/>
      <c r="TV3" s="6"/>
      <c r="TW3" s="6"/>
      <c r="TX3" s="147"/>
      <c r="UA3" s="6"/>
      <c r="UB3" s="6"/>
      <c r="UI3" s="6"/>
      <c r="UJ3" s="6"/>
      <c r="UO3" s="6"/>
      <c r="UP3" s="6"/>
      <c r="UW3" s="6"/>
      <c r="UX3" s="6"/>
      <c r="VC3" s="6"/>
      <c r="VD3" s="6"/>
      <c r="VE3" s="147"/>
      <c r="VH3" s="6"/>
      <c r="VI3" s="6"/>
      <c r="VP3" s="6"/>
      <c r="VQ3" s="6"/>
      <c r="VV3" s="6"/>
      <c r="VW3" s="6"/>
      <c r="WD3" s="6"/>
      <c r="WE3" s="6"/>
      <c r="WJ3" s="6"/>
      <c r="WK3" s="6"/>
      <c r="WL3" s="147"/>
      <c r="WO3" s="6"/>
      <c r="WP3" s="6"/>
      <c r="WR3" s="4"/>
      <c r="WS3" s="4"/>
      <c r="WT3" s="4"/>
      <c r="WU3" s="3" t="s">
        <v>75</v>
      </c>
      <c r="XE3" s="3" t="s">
        <v>76</v>
      </c>
      <c r="XO3" s="3" t="s">
        <v>77</v>
      </c>
      <c r="XY3" s="3" t="s">
        <v>78</v>
      </c>
      <c r="YA3" s="3" t="s">
        <v>79</v>
      </c>
      <c r="YG3" s="5" t="s">
        <v>80</v>
      </c>
      <c r="YI3" s="4"/>
      <c r="YJ3" s="4"/>
      <c r="YK3" s="3" t="s">
        <v>81</v>
      </c>
      <c r="YM3" s="3" t="s">
        <v>82</v>
      </c>
      <c r="YO3" s="3" t="s">
        <v>83</v>
      </c>
      <c r="YQ3" s="3" t="s">
        <v>84</v>
      </c>
      <c r="YS3" s="4"/>
      <c r="YT3" s="4"/>
      <c r="YU3" s="3" t="s">
        <v>85</v>
      </c>
      <c r="ZE3" s="3" t="s">
        <v>86</v>
      </c>
      <c r="ZK3" s="3" t="s">
        <v>87</v>
      </c>
      <c r="ZQ3" s="6"/>
      <c r="ZR3" s="6"/>
      <c r="ZW3" s="6"/>
      <c r="ZX3" s="6"/>
      <c r="AAE3" s="6"/>
      <c r="AAF3" s="6"/>
      <c r="AAK3" s="6"/>
      <c r="AAL3" s="6"/>
      <c r="AAM3" s="147"/>
      <c r="AAP3" s="6"/>
      <c r="AAQ3" s="6"/>
      <c r="AAX3" s="6"/>
      <c r="AAY3" s="6"/>
      <c r="ABD3" s="6"/>
      <c r="ABE3" s="6"/>
      <c r="ABL3" s="6"/>
      <c r="ABM3" s="6"/>
      <c r="ABR3" s="6"/>
      <c r="ABS3" s="6"/>
      <c r="ABT3" s="147"/>
      <c r="ABW3" s="6"/>
      <c r="ABX3" s="6"/>
      <c r="ACE3" s="6"/>
      <c r="ACF3" s="6"/>
      <c r="ACK3" s="6"/>
      <c r="ACL3" s="6"/>
      <c r="ACS3" s="6"/>
      <c r="ACT3" s="6"/>
      <c r="ACY3" s="6"/>
      <c r="ACZ3" s="6"/>
      <c r="ADA3" s="147"/>
      <c r="ADD3" s="6"/>
      <c r="ADE3" s="6"/>
      <c r="ADL3" s="6"/>
      <c r="ADM3" s="6"/>
      <c r="ADR3" s="6"/>
      <c r="ADS3" s="6"/>
      <c r="ADZ3" s="6"/>
      <c r="AEA3" s="6"/>
      <c r="AEF3" s="6"/>
      <c r="AEG3" s="6"/>
      <c r="AEH3" s="147"/>
      <c r="AEK3" s="6"/>
      <c r="AEL3" s="6"/>
      <c r="AES3" s="6"/>
      <c r="AET3" s="6"/>
      <c r="AEY3" s="6"/>
      <c r="AEZ3" s="6"/>
      <c r="AFG3" s="6"/>
      <c r="AFH3" s="6"/>
      <c r="AFM3" s="6"/>
      <c r="AFN3" s="6"/>
      <c r="AFO3" s="147"/>
      <c r="AFR3" s="6"/>
      <c r="AFS3" s="6"/>
      <c r="AFZ3" s="6"/>
      <c r="AGA3" s="6"/>
      <c r="AGF3" s="6"/>
      <c r="AGG3" s="6"/>
      <c r="AGN3" s="6"/>
      <c r="AGO3" s="6"/>
      <c r="AGT3" s="6"/>
      <c r="AGU3" s="6"/>
      <c r="AGV3" s="147"/>
      <c r="AGY3" s="6"/>
      <c r="AGZ3" s="6"/>
      <c r="AHB3" s="3" t="s">
        <v>88</v>
      </c>
      <c r="AHH3" s="6"/>
      <c r="AHI3" s="6"/>
      <c r="AHN3" s="6"/>
      <c r="AHO3" s="6"/>
      <c r="AHV3" s="6"/>
      <c r="AHW3" s="6"/>
      <c r="AIB3" s="6"/>
      <c r="AIC3" s="6"/>
      <c r="AID3" s="147"/>
      <c r="AIG3" s="6"/>
      <c r="AIH3" s="6"/>
      <c r="AIO3" s="6"/>
      <c r="AIP3" s="6"/>
      <c r="AIU3" s="6"/>
      <c r="AIV3" s="6"/>
      <c r="AJC3" s="6"/>
      <c r="AJD3" s="6"/>
      <c r="AJI3" s="6"/>
      <c r="AJJ3" s="6"/>
      <c r="AJK3" s="147"/>
      <c r="AJN3" s="6"/>
      <c r="AJO3" s="6"/>
      <c r="AJQ3" s="4"/>
      <c r="AJR3" s="4"/>
      <c r="AJS3" s="4"/>
      <c r="AJT3" s="3" t="s">
        <v>89</v>
      </c>
      <c r="AJV3" s="3" t="s">
        <v>90</v>
      </c>
      <c r="AJX3" s="3" t="s">
        <v>91</v>
      </c>
      <c r="AKD3" s="4"/>
      <c r="AKE3" s="4"/>
      <c r="AKF3" s="3" t="s">
        <v>92</v>
      </c>
      <c r="AKH3" s="3" t="s">
        <v>93</v>
      </c>
      <c r="AKJ3" s="3" t="s">
        <v>94</v>
      </c>
      <c r="AKK3" s="5"/>
      <c r="AKL3" s="5"/>
      <c r="AKM3" s="5"/>
      <c r="AKN3" s="4"/>
      <c r="AKO3" s="4"/>
      <c r="AKP3" s="5" t="s">
        <v>95</v>
      </c>
      <c r="AKQ3" s="5"/>
      <c r="AKR3" s="5" t="s">
        <v>96</v>
      </c>
      <c r="AKS3" s="5"/>
      <c r="AKT3" s="5" t="s">
        <v>97</v>
      </c>
      <c r="AKU3" s="5"/>
      <c r="AKV3" s="5" t="s">
        <v>98</v>
      </c>
      <c r="AKW3" s="5"/>
      <c r="AKX3" s="4"/>
      <c r="AKY3" s="4"/>
      <c r="AKZ3" s="5" t="s">
        <v>99</v>
      </c>
      <c r="ALA3" s="5"/>
      <c r="ALB3" s="3" t="s">
        <v>100</v>
      </c>
      <c r="ALD3" s="3" t="s">
        <v>101</v>
      </c>
      <c r="ALF3" s="3" t="s">
        <v>102</v>
      </c>
      <c r="ALH3" s="3" t="s">
        <v>103</v>
      </c>
      <c r="ALJ3" s="3" t="s">
        <v>104</v>
      </c>
      <c r="ALL3" s="3" t="s">
        <v>105</v>
      </c>
      <c r="ALN3" s="4"/>
      <c r="ALO3" s="4"/>
      <c r="ALP3" s="4"/>
    </row>
    <row r="4" spans="1:1004 1044:1044" x14ac:dyDescent="0.25">
      <c r="A4" s="5" t="s">
        <v>106</v>
      </c>
      <c r="B4" s="3" t="s">
        <v>107</v>
      </c>
      <c r="C4" s="3" t="s">
        <v>108</v>
      </c>
      <c r="D4" s="3" t="s">
        <v>109</v>
      </c>
      <c r="E4" s="3" t="s">
        <v>110</v>
      </c>
      <c r="F4" s="3" t="s">
        <v>111</v>
      </c>
      <c r="G4" s="3" t="s">
        <v>112</v>
      </c>
      <c r="H4" s="3" t="s">
        <v>113</v>
      </c>
      <c r="I4" s="3" t="s">
        <v>114</v>
      </c>
      <c r="J4" s="3" t="s">
        <v>115</v>
      </c>
      <c r="K4" s="3" t="s">
        <v>116</v>
      </c>
      <c r="L4" s="3" t="s">
        <v>117</v>
      </c>
      <c r="M4" s="3" t="s">
        <v>118</v>
      </c>
      <c r="N4" s="3" t="s">
        <v>119</v>
      </c>
      <c r="O4" s="3" t="s">
        <v>120</v>
      </c>
      <c r="P4" s="3" t="s">
        <v>121</v>
      </c>
      <c r="Q4" s="3" t="s">
        <v>122</v>
      </c>
      <c r="R4" s="3" t="s">
        <v>123</v>
      </c>
      <c r="S4" s="3" t="s">
        <v>124</v>
      </c>
      <c r="T4" s="3" t="s">
        <v>125</v>
      </c>
      <c r="U4" s="3" t="s">
        <v>126</v>
      </c>
      <c r="V4" s="3" t="s">
        <v>127</v>
      </c>
      <c r="W4" s="3" t="s">
        <v>128</v>
      </c>
      <c r="X4" s="3" t="s">
        <v>129</v>
      </c>
      <c r="Y4" s="3" t="s">
        <v>130</v>
      </c>
      <c r="Z4" s="3" t="s">
        <v>131</v>
      </c>
      <c r="AA4" s="3" t="s">
        <v>132</v>
      </c>
      <c r="AB4" s="3" t="s">
        <v>133</v>
      </c>
      <c r="AC4" s="3" t="s">
        <v>134</v>
      </c>
      <c r="AD4" s="3" t="s">
        <v>135</v>
      </c>
      <c r="AE4" s="3" t="s">
        <v>136</v>
      </c>
      <c r="AF4" s="3" t="s">
        <v>137</v>
      </c>
      <c r="AG4" s="3" t="s">
        <v>138</v>
      </c>
      <c r="AH4" s="3" t="s">
        <v>139</v>
      </c>
      <c r="AI4" s="3" t="s">
        <v>140</v>
      </c>
      <c r="AJ4" s="3" t="s">
        <v>141</v>
      </c>
      <c r="AK4" s="3" t="s">
        <v>142</v>
      </c>
      <c r="AL4" s="3" t="s">
        <v>143</v>
      </c>
      <c r="AM4" s="3" t="s">
        <v>144</v>
      </c>
      <c r="AN4" s="3" t="s">
        <v>145</v>
      </c>
      <c r="AO4" s="3" t="s">
        <v>146</v>
      </c>
      <c r="AP4" s="3" t="s">
        <v>147</v>
      </c>
      <c r="AQ4" s="3" t="s">
        <v>148</v>
      </c>
      <c r="AR4" s="3" t="s">
        <v>149</v>
      </c>
      <c r="AS4" s="3" t="s">
        <v>150</v>
      </c>
      <c r="AT4" s="3" t="s">
        <v>151</v>
      </c>
      <c r="AU4" s="3" t="s">
        <v>152</v>
      </c>
      <c r="AV4" s="3" t="s">
        <v>153</v>
      </c>
      <c r="AW4" s="3" t="s">
        <v>154</v>
      </c>
      <c r="AX4" s="3" t="s">
        <v>155</v>
      </c>
      <c r="AY4" s="3" t="s">
        <v>156</v>
      </c>
      <c r="AZ4" s="3" t="s">
        <v>157</v>
      </c>
      <c r="BA4" s="3" t="s">
        <v>158</v>
      </c>
      <c r="BB4" s="3" t="s">
        <v>159</v>
      </c>
      <c r="BC4" s="3" t="s">
        <v>160</v>
      </c>
      <c r="BD4" s="3" t="s">
        <v>161</v>
      </c>
      <c r="BE4" s="3" t="s">
        <v>162</v>
      </c>
      <c r="BF4" s="3" t="s">
        <v>163</v>
      </c>
      <c r="BG4" s="3" t="s">
        <v>164</v>
      </c>
      <c r="BH4" s="3" t="s">
        <v>165</v>
      </c>
      <c r="BI4" s="3" t="s">
        <v>166</v>
      </c>
      <c r="BJ4" s="3" t="s">
        <v>167</v>
      </c>
      <c r="BK4" s="3" t="s">
        <v>168</v>
      </c>
      <c r="BL4" s="3" t="s">
        <v>169</v>
      </c>
      <c r="BM4" s="3" t="s">
        <v>170</v>
      </c>
      <c r="BN4" s="4" t="s">
        <v>7</v>
      </c>
      <c r="BO4" s="4" t="s">
        <v>171</v>
      </c>
      <c r="BP4" s="3" t="s">
        <v>172</v>
      </c>
      <c r="BQ4" s="3" t="s">
        <v>173</v>
      </c>
      <c r="BR4" s="3" t="s">
        <v>174</v>
      </c>
      <c r="BS4" s="3" t="s">
        <v>175</v>
      </c>
      <c r="BT4" s="3" t="s">
        <v>176</v>
      </c>
      <c r="BU4" s="3" t="s">
        <v>177</v>
      </c>
      <c r="BV4" s="3" t="s">
        <v>178</v>
      </c>
      <c r="BW4" s="3" t="s">
        <v>179</v>
      </c>
      <c r="BX4" s="3" t="s">
        <v>33</v>
      </c>
      <c r="BY4" s="3" t="s">
        <v>180</v>
      </c>
      <c r="BZ4" s="3" t="s">
        <v>34</v>
      </c>
      <c r="CA4" s="3" t="s">
        <v>181</v>
      </c>
      <c r="CB4" s="3" t="s">
        <v>35</v>
      </c>
      <c r="CC4" s="3" t="s">
        <v>182</v>
      </c>
      <c r="CD4" s="4" t="s">
        <v>8</v>
      </c>
      <c r="CE4" s="4" t="s">
        <v>183</v>
      </c>
      <c r="CF4" s="3" t="s">
        <v>36</v>
      </c>
      <c r="CG4" s="3" t="s">
        <v>184</v>
      </c>
      <c r="CH4" s="3" t="s">
        <v>37</v>
      </c>
      <c r="CI4" s="3" t="s">
        <v>185</v>
      </c>
      <c r="CJ4" s="3" t="s">
        <v>38</v>
      </c>
      <c r="CK4" s="9" t="s">
        <v>186</v>
      </c>
      <c r="CL4" s="4" t="s">
        <v>9</v>
      </c>
      <c r="CM4" s="4" t="s">
        <v>187</v>
      </c>
      <c r="CN4" s="3" t="s">
        <v>39</v>
      </c>
      <c r="CO4" s="3" t="s">
        <v>188</v>
      </c>
      <c r="CP4" s="3" t="s">
        <v>40</v>
      </c>
      <c r="CQ4" s="3" t="s">
        <v>189</v>
      </c>
      <c r="CR4" s="3" t="s">
        <v>41</v>
      </c>
      <c r="CS4" s="3" t="s">
        <v>190</v>
      </c>
      <c r="CT4" s="3" t="s">
        <v>42</v>
      </c>
      <c r="CU4" s="3" t="s">
        <v>191</v>
      </c>
      <c r="CV4" s="4" t="s">
        <v>10</v>
      </c>
      <c r="CW4" s="4" t="s">
        <v>192</v>
      </c>
      <c r="CX4" s="3" t="s">
        <v>43</v>
      </c>
      <c r="CY4" s="3" t="s">
        <v>193</v>
      </c>
      <c r="CZ4" s="3" t="s">
        <v>194</v>
      </c>
      <c r="DA4" s="3" t="s">
        <v>44</v>
      </c>
      <c r="DB4" s="3" t="s">
        <v>195</v>
      </c>
      <c r="DC4" s="3" t="s">
        <v>196</v>
      </c>
      <c r="DD4" s="3" t="s">
        <v>45</v>
      </c>
      <c r="DE4" s="3" t="s">
        <v>197</v>
      </c>
      <c r="DF4" s="3" t="s">
        <v>198</v>
      </c>
      <c r="DG4" s="3" t="s">
        <v>46</v>
      </c>
      <c r="DH4" s="3" t="s">
        <v>199</v>
      </c>
      <c r="DI4" s="3" t="s">
        <v>200</v>
      </c>
      <c r="DJ4" s="9" t="s">
        <v>201</v>
      </c>
      <c r="DK4" s="9" t="s">
        <v>202</v>
      </c>
      <c r="DL4" s="9" t="s">
        <v>203</v>
      </c>
      <c r="DM4" s="9" t="s">
        <v>204</v>
      </c>
      <c r="DN4" s="9" t="s">
        <v>205</v>
      </c>
      <c r="DO4" s="9" t="s">
        <v>206</v>
      </c>
      <c r="DP4" s="9" t="s">
        <v>207</v>
      </c>
      <c r="DQ4" s="9" t="s">
        <v>208</v>
      </c>
      <c r="DR4" s="9" t="s">
        <v>209</v>
      </c>
      <c r="DS4" s="9" t="s">
        <v>210</v>
      </c>
      <c r="DT4" s="9" t="s">
        <v>211</v>
      </c>
      <c r="DU4" s="9" t="s">
        <v>212</v>
      </c>
      <c r="DV4" s="9" t="s">
        <v>213</v>
      </c>
      <c r="DW4" s="9" t="s">
        <v>214</v>
      </c>
      <c r="DX4" s="9" t="s">
        <v>215</v>
      </c>
      <c r="DY4" s="9" t="s">
        <v>216</v>
      </c>
      <c r="DZ4" s="9" t="s">
        <v>217</v>
      </c>
      <c r="EA4" s="9" t="s">
        <v>218</v>
      </c>
      <c r="EB4" s="9" t="s">
        <v>219</v>
      </c>
      <c r="EC4" s="9" t="s">
        <v>220</v>
      </c>
      <c r="ED4" s="9" t="s">
        <v>221</v>
      </c>
      <c r="EE4" s="3" t="s">
        <v>49</v>
      </c>
      <c r="EF4" s="9" t="s">
        <v>222</v>
      </c>
      <c r="EG4" s="9" t="s">
        <v>223</v>
      </c>
      <c r="EH4" s="4" t="s">
        <v>11</v>
      </c>
      <c r="EI4" s="4" t="s">
        <v>224</v>
      </c>
      <c r="EJ4" s="5" t="s">
        <v>225</v>
      </c>
      <c r="EK4" s="5" t="s">
        <v>226</v>
      </c>
      <c r="EL4" s="5" t="s">
        <v>227</v>
      </c>
      <c r="EM4" s="4" t="s">
        <v>228</v>
      </c>
      <c r="EN4" s="3" t="s">
        <v>229</v>
      </c>
      <c r="EO4" s="3" t="s">
        <v>230</v>
      </c>
      <c r="EP4" s="3" t="s">
        <v>231</v>
      </c>
      <c r="EQ4" s="5" t="s">
        <v>232</v>
      </c>
      <c r="ER4" s="3" t="s">
        <v>233</v>
      </c>
      <c r="ES4" s="3" t="s">
        <v>234</v>
      </c>
      <c r="ET4" s="3" t="s">
        <v>235</v>
      </c>
      <c r="EU4" s="5" t="s">
        <v>236</v>
      </c>
      <c r="EV4" s="3" t="s">
        <v>237</v>
      </c>
      <c r="EW4" s="5" t="s">
        <v>238</v>
      </c>
      <c r="EX4" s="5" t="s">
        <v>239</v>
      </c>
      <c r="EY4" s="5" t="s">
        <v>240</v>
      </c>
      <c r="EZ4" s="3" t="s">
        <v>241</v>
      </c>
      <c r="FA4" s="4" t="s">
        <v>12</v>
      </c>
      <c r="FB4" s="4" t="s">
        <v>242</v>
      </c>
      <c r="FC4" s="3" t="s">
        <v>243</v>
      </c>
      <c r="FD4" s="3" t="s">
        <v>244</v>
      </c>
      <c r="FE4" s="3" t="s">
        <v>1496</v>
      </c>
      <c r="FF4" s="3" t="s">
        <v>245</v>
      </c>
      <c r="FG4" s="3" t="s">
        <v>246</v>
      </c>
      <c r="FH4" s="3" t="s">
        <v>247</v>
      </c>
      <c r="FI4" s="3" t="s">
        <v>1497</v>
      </c>
      <c r="FJ4" s="3" t="s">
        <v>248</v>
      </c>
      <c r="FK4" s="3" t="s">
        <v>249</v>
      </c>
      <c r="FL4" s="3" t="s">
        <v>250</v>
      </c>
      <c r="FM4" s="3" t="s">
        <v>251</v>
      </c>
      <c r="FN4" s="3" t="s">
        <v>252</v>
      </c>
      <c r="FO4" s="3" t="s">
        <v>253</v>
      </c>
      <c r="FP4" s="3" t="s">
        <v>254</v>
      </c>
      <c r="FQ4" s="3" t="s">
        <v>255</v>
      </c>
      <c r="FR4" s="3" t="s">
        <v>256</v>
      </c>
      <c r="FS4" s="3" t="s">
        <v>257</v>
      </c>
      <c r="FT4" s="3" t="s">
        <v>258</v>
      </c>
      <c r="FU4" s="3" t="s">
        <v>259</v>
      </c>
      <c r="FV4" s="3" t="s">
        <v>260</v>
      </c>
      <c r="FW4" s="3" t="s">
        <v>261</v>
      </c>
      <c r="FX4" s="3" t="s">
        <v>262</v>
      </c>
      <c r="FY4" s="4" t="s">
        <v>13</v>
      </c>
      <c r="FZ4" s="4" t="s">
        <v>263</v>
      </c>
      <c r="GA4" s="3" t="s">
        <v>264</v>
      </c>
      <c r="GB4" s="3" t="s">
        <v>265</v>
      </c>
      <c r="GC4" s="3" t="s">
        <v>266</v>
      </c>
      <c r="GD4" s="3" t="s">
        <v>267</v>
      </c>
      <c r="GE4" s="3" t="s">
        <v>268</v>
      </c>
      <c r="GF4" s="3" t="s">
        <v>269</v>
      </c>
      <c r="GG4" s="3" t="s">
        <v>270</v>
      </c>
      <c r="GH4" s="3" t="s">
        <v>271</v>
      </c>
      <c r="GI4" s="3" t="s">
        <v>272</v>
      </c>
      <c r="GJ4" s="3" t="s">
        <v>273</v>
      </c>
      <c r="GK4" s="3" t="s">
        <v>274</v>
      </c>
      <c r="GL4" s="3" t="s">
        <v>275</v>
      </c>
      <c r="GM4" s="3" t="s">
        <v>276</v>
      </c>
      <c r="GN4" s="10" t="s">
        <v>277</v>
      </c>
      <c r="GO4" s="5" t="s">
        <v>278</v>
      </c>
      <c r="GP4" s="5" t="s">
        <v>279</v>
      </c>
      <c r="GQ4" s="5" t="s">
        <v>280</v>
      </c>
      <c r="GR4" s="3" t="s">
        <v>281</v>
      </c>
      <c r="GS4" s="3" t="s">
        <v>59</v>
      </c>
      <c r="GT4" s="3" t="s">
        <v>282</v>
      </c>
      <c r="GU4" s="3" t="s">
        <v>283</v>
      </c>
      <c r="GV4" s="4" t="s">
        <v>14</v>
      </c>
      <c r="GW4" s="4" t="s">
        <v>284</v>
      </c>
      <c r="GX4" s="3" t="s">
        <v>285</v>
      </c>
      <c r="GY4" s="3" t="s">
        <v>286</v>
      </c>
      <c r="GZ4" s="3" t="s">
        <v>287</v>
      </c>
      <c r="HA4" s="3" t="s">
        <v>288</v>
      </c>
      <c r="HB4" s="3" t="s">
        <v>289</v>
      </c>
      <c r="HC4" s="3" t="s">
        <v>290</v>
      </c>
      <c r="HD4" s="3" t="s">
        <v>291</v>
      </c>
      <c r="HE4" s="3" t="s">
        <v>292</v>
      </c>
      <c r="HF4" s="3" t="s">
        <v>293</v>
      </c>
      <c r="HG4" s="3" t="s">
        <v>294</v>
      </c>
      <c r="HH4" s="3" t="s">
        <v>295</v>
      </c>
      <c r="HI4" s="3" t="s">
        <v>296</v>
      </c>
      <c r="HJ4" s="3" t="s">
        <v>297</v>
      </c>
      <c r="HK4" s="5" t="s">
        <v>298</v>
      </c>
      <c r="HL4" s="4" t="s">
        <v>15</v>
      </c>
      <c r="HM4" s="4" t="s">
        <v>299</v>
      </c>
      <c r="HN4" s="4" t="s">
        <v>300</v>
      </c>
      <c r="HO4" s="3" t="s">
        <v>62</v>
      </c>
      <c r="HP4" s="3" t="s">
        <v>301</v>
      </c>
      <c r="HQ4" s="3" t="s">
        <v>63</v>
      </c>
      <c r="HR4" s="3" t="s">
        <v>302</v>
      </c>
      <c r="HS4" s="3" t="s">
        <v>64</v>
      </c>
      <c r="HT4" s="3" t="s">
        <v>303</v>
      </c>
      <c r="HU4" s="3" t="s">
        <v>304</v>
      </c>
      <c r="HV4" s="3" t="s">
        <v>65</v>
      </c>
      <c r="HW4" s="3" t="s">
        <v>305</v>
      </c>
      <c r="HX4" s="3" t="s">
        <v>306</v>
      </c>
      <c r="HY4" s="9" t="s">
        <v>307</v>
      </c>
      <c r="HZ4" s="9" t="s">
        <v>308</v>
      </c>
      <c r="IA4" s="9" t="s">
        <v>309</v>
      </c>
      <c r="IB4" s="9" t="s">
        <v>310</v>
      </c>
      <c r="IC4" s="9" t="s">
        <v>67</v>
      </c>
      <c r="ID4" s="9" t="s">
        <v>311</v>
      </c>
      <c r="IE4" s="4" t="s">
        <v>16</v>
      </c>
      <c r="IF4" s="4" t="s">
        <v>312</v>
      </c>
      <c r="IG4" s="3" t="s">
        <v>313</v>
      </c>
      <c r="IH4" s="3" t="s">
        <v>314</v>
      </c>
      <c r="II4" s="3" t="s">
        <v>315</v>
      </c>
      <c r="IJ4" s="3" t="s">
        <v>316</v>
      </c>
      <c r="IK4" s="3" t="s">
        <v>317</v>
      </c>
      <c r="IL4" s="3" t="s">
        <v>318</v>
      </c>
      <c r="IM4" s="3" t="s">
        <v>319</v>
      </c>
      <c r="IN4" s="3" t="s">
        <v>320</v>
      </c>
      <c r="IO4" s="3" t="s">
        <v>321</v>
      </c>
      <c r="IP4" s="3" t="s">
        <v>322</v>
      </c>
      <c r="IQ4" s="3" t="s">
        <v>323</v>
      </c>
      <c r="IR4" s="3" t="s">
        <v>324</v>
      </c>
      <c r="IS4" s="3" t="s">
        <v>325</v>
      </c>
      <c r="IT4" s="3" t="s">
        <v>326</v>
      </c>
      <c r="IU4" s="3" t="s">
        <v>327</v>
      </c>
      <c r="IV4" s="3" t="s">
        <v>328</v>
      </c>
      <c r="IW4" s="3" t="s">
        <v>329</v>
      </c>
      <c r="IX4" s="3" t="s">
        <v>330</v>
      </c>
      <c r="IY4" s="3" t="s">
        <v>331</v>
      </c>
      <c r="IZ4" s="3" t="s">
        <v>332</v>
      </c>
      <c r="JA4" s="3" t="s">
        <v>333</v>
      </c>
      <c r="JB4" s="3" t="s">
        <v>334</v>
      </c>
      <c r="JC4" s="3" t="s">
        <v>335</v>
      </c>
      <c r="JD4" s="3" t="s">
        <v>336</v>
      </c>
      <c r="JE4" s="3" t="s">
        <v>337</v>
      </c>
      <c r="JF4" s="3" t="s">
        <v>338</v>
      </c>
      <c r="JG4" s="3" t="s">
        <v>339</v>
      </c>
      <c r="JH4" s="3" t="s">
        <v>340</v>
      </c>
      <c r="JI4" s="3" t="s">
        <v>341</v>
      </c>
      <c r="JJ4" s="3" t="s">
        <v>342</v>
      </c>
      <c r="JK4" s="3" t="s">
        <v>343</v>
      </c>
      <c r="JL4" s="3" t="s">
        <v>344</v>
      </c>
      <c r="JM4" s="3" t="s">
        <v>69</v>
      </c>
      <c r="JN4" s="3" t="s">
        <v>345</v>
      </c>
      <c r="JO4" s="3" t="s">
        <v>70</v>
      </c>
      <c r="JP4" s="3" t="s">
        <v>346</v>
      </c>
      <c r="JQ4" s="3" t="s">
        <v>71</v>
      </c>
      <c r="JR4" s="3" t="s">
        <v>347</v>
      </c>
      <c r="JS4" s="4" t="s">
        <v>17</v>
      </c>
      <c r="JT4" s="4" t="s">
        <v>348</v>
      </c>
      <c r="JU4" s="3" t="s">
        <v>349</v>
      </c>
      <c r="JV4" s="3" t="s">
        <v>350</v>
      </c>
      <c r="JW4" s="150" t="s">
        <v>1454</v>
      </c>
      <c r="JX4" s="3" t="s">
        <v>351</v>
      </c>
      <c r="JY4" s="3" t="s">
        <v>352</v>
      </c>
      <c r="JZ4" s="3" t="s">
        <v>353</v>
      </c>
      <c r="KA4" s="3" t="s">
        <v>354</v>
      </c>
      <c r="KB4" s="6" t="s">
        <v>371</v>
      </c>
      <c r="KC4" s="6" t="s">
        <v>372</v>
      </c>
      <c r="KD4" s="3" t="s">
        <v>355</v>
      </c>
      <c r="KE4" s="3" t="s">
        <v>356</v>
      </c>
      <c r="KF4" s="3" t="s">
        <v>357</v>
      </c>
      <c r="KG4" s="3" t="s">
        <v>358</v>
      </c>
      <c r="KH4" s="6" t="s">
        <v>373</v>
      </c>
      <c r="KI4" s="6" t="s">
        <v>374</v>
      </c>
      <c r="KJ4" s="3" t="s">
        <v>359</v>
      </c>
      <c r="KK4" s="3" t="s">
        <v>360</v>
      </c>
      <c r="KL4" s="3" t="s">
        <v>361</v>
      </c>
      <c r="KM4" s="3" t="s">
        <v>362</v>
      </c>
      <c r="KN4" s="3" t="s">
        <v>363</v>
      </c>
      <c r="KO4" s="3" t="s">
        <v>364</v>
      </c>
      <c r="KP4" s="6" t="s">
        <v>375</v>
      </c>
      <c r="KQ4" s="6" t="s">
        <v>376</v>
      </c>
      <c r="KR4" s="3" t="s">
        <v>365</v>
      </c>
      <c r="KS4" s="3" t="s">
        <v>366</v>
      </c>
      <c r="KT4" s="3" t="s">
        <v>367</v>
      </c>
      <c r="KU4" s="3" t="s">
        <v>368</v>
      </c>
      <c r="KV4" s="147" t="s">
        <v>1434</v>
      </c>
      <c r="KW4" s="168" t="s">
        <v>369</v>
      </c>
      <c r="KX4" s="3" t="s">
        <v>370</v>
      </c>
      <c r="KY4" s="6" t="s">
        <v>377</v>
      </c>
      <c r="KZ4" s="6" t="s">
        <v>378</v>
      </c>
      <c r="LA4" s="3" t="s">
        <v>379</v>
      </c>
      <c r="LB4" s="3" t="s">
        <v>380</v>
      </c>
      <c r="LC4" s="150" t="s">
        <v>1455</v>
      </c>
      <c r="LD4" s="3" t="s">
        <v>381</v>
      </c>
      <c r="LE4" s="3" t="s">
        <v>382</v>
      </c>
      <c r="LF4" s="3" t="s">
        <v>383</v>
      </c>
      <c r="LG4" s="3" t="s">
        <v>384</v>
      </c>
      <c r="LH4" s="6" t="s">
        <v>401</v>
      </c>
      <c r="LI4" s="6" t="s">
        <v>402</v>
      </c>
      <c r="LJ4" s="3" t="s">
        <v>385</v>
      </c>
      <c r="LK4" s="3" t="s">
        <v>386</v>
      </c>
      <c r="LL4" s="3" t="s">
        <v>387</v>
      </c>
      <c r="LM4" s="3" t="s">
        <v>388</v>
      </c>
      <c r="LN4" s="6" t="s">
        <v>403</v>
      </c>
      <c r="LO4" s="6" t="s">
        <v>404</v>
      </c>
      <c r="LP4" s="3" t="s">
        <v>389</v>
      </c>
      <c r="LQ4" s="3" t="s">
        <v>390</v>
      </c>
      <c r="LR4" s="3" t="s">
        <v>391</v>
      </c>
      <c r="LS4" s="3" t="s">
        <v>392</v>
      </c>
      <c r="LT4" s="3" t="s">
        <v>393</v>
      </c>
      <c r="LU4" s="3" t="s">
        <v>394</v>
      </c>
      <c r="LV4" s="6" t="s">
        <v>407</v>
      </c>
      <c r="LW4" s="6" t="s">
        <v>408</v>
      </c>
      <c r="LX4" s="3" t="s">
        <v>395</v>
      </c>
      <c r="LY4" s="3" t="s">
        <v>396</v>
      </c>
      <c r="LZ4" s="3" t="s">
        <v>397</v>
      </c>
      <c r="MA4" s="3" t="s">
        <v>398</v>
      </c>
      <c r="MB4" s="6" t="s">
        <v>405</v>
      </c>
      <c r="MC4" s="6" t="s">
        <v>406</v>
      </c>
      <c r="MD4" s="147" t="s">
        <v>1435</v>
      </c>
      <c r="ME4" s="3" t="s">
        <v>399</v>
      </c>
      <c r="MF4" s="3" t="s">
        <v>400</v>
      </c>
      <c r="MG4" s="6" t="s">
        <v>409</v>
      </c>
      <c r="MH4" s="6" t="s">
        <v>410</v>
      </c>
      <c r="MI4" s="3" t="s">
        <v>411</v>
      </c>
      <c r="MJ4" s="3" t="s">
        <v>412</v>
      </c>
      <c r="MK4" s="3" t="s">
        <v>413</v>
      </c>
      <c r="ML4" s="3" t="s">
        <v>414</v>
      </c>
      <c r="MM4" s="3" t="s">
        <v>415</v>
      </c>
      <c r="MN4" s="3" t="s">
        <v>416</v>
      </c>
      <c r="MO4" s="6" t="s">
        <v>433</v>
      </c>
      <c r="MP4" s="6" t="s">
        <v>434</v>
      </c>
      <c r="MQ4" s="3" t="s">
        <v>417</v>
      </c>
      <c r="MR4" s="3" t="s">
        <v>418</v>
      </c>
      <c r="MS4" s="3" t="s">
        <v>419</v>
      </c>
      <c r="MT4" s="3" t="s">
        <v>420</v>
      </c>
      <c r="MU4" s="6" t="s">
        <v>435</v>
      </c>
      <c r="MV4" s="6" t="s">
        <v>436</v>
      </c>
      <c r="MW4" s="3" t="s">
        <v>421</v>
      </c>
      <c r="MX4" s="3" t="s">
        <v>422</v>
      </c>
      <c r="MY4" s="3" t="s">
        <v>423</v>
      </c>
      <c r="MZ4" s="3" t="s">
        <v>424</v>
      </c>
      <c r="NA4" s="3" t="s">
        <v>425</v>
      </c>
      <c r="NB4" s="3" t="s">
        <v>426</v>
      </c>
      <c r="NC4" s="6" t="s">
        <v>439</v>
      </c>
      <c r="ND4" s="6" t="s">
        <v>440</v>
      </c>
      <c r="NE4" s="3" t="s">
        <v>427</v>
      </c>
      <c r="NF4" s="3" t="s">
        <v>428</v>
      </c>
      <c r="NG4" s="3" t="s">
        <v>429</v>
      </c>
      <c r="NH4" s="6" t="s">
        <v>437</v>
      </c>
      <c r="NI4" s="6" t="s">
        <v>438</v>
      </c>
      <c r="NJ4" s="147" t="s">
        <v>1436</v>
      </c>
      <c r="NK4" s="3" t="s">
        <v>430</v>
      </c>
      <c r="NL4" s="3" t="s">
        <v>431</v>
      </c>
      <c r="NM4" s="3" t="s">
        <v>432</v>
      </c>
      <c r="NN4" s="6" t="s">
        <v>441</v>
      </c>
      <c r="NO4" s="6" t="s">
        <v>442</v>
      </c>
      <c r="NP4" s="3" t="s">
        <v>443</v>
      </c>
      <c r="NQ4" s="3" t="s">
        <v>444</v>
      </c>
      <c r="NR4" s="3" t="s">
        <v>445</v>
      </c>
      <c r="NS4" s="3" t="s">
        <v>446</v>
      </c>
      <c r="NT4" s="3" t="s">
        <v>447</v>
      </c>
      <c r="NU4" s="3" t="s">
        <v>448</v>
      </c>
      <c r="NV4" s="6" t="s">
        <v>465</v>
      </c>
      <c r="NW4" s="6" t="s">
        <v>466</v>
      </c>
      <c r="NX4" s="3" t="s">
        <v>449</v>
      </c>
      <c r="NY4" s="3" t="s">
        <v>450</v>
      </c>
      <c r="NZ4" s="3" t="s">
        <v>451</v>
      </c>
      <c r="OA4" s="3" t="s">
        <v>452</v>
      </c>
      <c r="OB4" s="6" t="s">
        <v>467</v>
      </c>
      <c r="OC4" s="6" t="s">
        <v>468</v>
      </c>
      <c r="OD4" s="3" t="s">
        <v>453</v>
      </c>
      <c r="OE4" s="3" t="s">
        <v>454</v>
      </c>
      <c r="OF4" s="3" t="s">
        <v>455</v>
      </c>
      <c r="OG4" s="3" t="s">
        <v>456</v>
      </c>
      <c r="OH4" s="3" t="s">
        <v>457</v>
      </c>
      <c r="OI4" s="3" t="s">
        <v>458</v>
      </c>
      <c r="OJ4" s="6" t="s">
        <v>471</v>
      </c>
      <c r="OK4" s="6" t="s">
        <v>472</v>
      </c>
      <c r="OL4" s="3" t="s">
        <v>459</v>
      </c>
      <c r="OM4" s="3" t="s">
        <v>460</v>
      </c>
      <c r="ON4" s="3" t="s">
        <v>461</v>
      </c>
      <c r="OO4" s="3" t="s">
        <v>462</v>
      </c>
      <c r="OP4" s="6" t="s">
        <v>469</v>
      </c>
      <c r="OQ4" s="6" t="s">
        <v>470</v>
      </c>
      <c r="OR4" s="147" t="s">
        <v>1437</v>
      </c>
      <c r="OS4" s="3" t="s">
        <v>463</v>
      </c>
      <c r="OT4" s="3" t="s">
        <v>464</v>
      </c>
      <c r="OU4" s="6" t="s">
        <v>473</v>
      </c>
      <c r="OV4" s="6" t="s">
        <v>474</v>
      </c>
      <c r="OW4" s="3" t="s">
        <v>475</v>
      </c>
      <c r="OX4" s="3" t="s">
        <v>476</v>
      </c>
      <c r="OY4" s="3" t="s">
        <v>477</v>
      </c>
      <c r="OZ4" s="150" t="s">
        <v>1452</v>
      </c>
      <c r="PA4" s="3" t="s">
        <v>478</v>
      </c>
      <c r="PB4" s="3" t="s">
        <v>479</v>
      </c>
      <c r="PC4" s="3" t="s">
        <v>480</v>
      </c>
      <c r="PD4" s="3" t="s">
        <v>481</v>
      </c>
      <c r="PE4" s="6" t="s">
        <v>498</v>
      </c>
      <c r="PF4" s="6" t="s">
        <v>499</v>
      </c>
      <c r="PG4" s="3" t="s">
        <v>482</v>
      </c>
      <c r="PH4" s="3" t="s">
        <v>483</v>
      </c>
      <c r="PI4" s="3" t="s">
        <v>484</v>
      </c>
      <c r="PJ4" s="3" t="s">
        <v>485</v>
      </c>
      <c r="PK4" s="6" t="s">
        <v>500</v>
      </c>
      <c r="PL4" s="6" t="s">
        <v>501</v>
      </c>
      <c r="PM4" s="3" t="s">
        <v>486</v>
      </c>
      <c r="PN4" s="3" t="s">
        <v>487</v>
      </c>
      <c r="PO4" s="3" t="s">
        <v>488</v>
      </c>
      <c r="PP4" s="3" t="s">
        <v>489</v>
      </c>
      <c r="PQ4" s="3" t="s">
        <v>490</v>
      </c>
      <c r="PR4" s="3" t="s">
        <v>491</v>
      </c>
      <c r="PS4" s="6" t="s">
        <v>504</v>
      </c>
      <c r="PT4" s="6" t="s">
        <v>505</v>
      </c>
      <c r="PU4" s="3" t="s">
        <v>492</v>
      </c>
      <c r="PV4" s="3" t="s">
        <v>493</v>
      </c>
      <c r="PW4" s="3" t="s">
        <v>494</v>
      </c>
      <c r="PX4" s="3" t="s">
        <v>495</v>
      </c>
      <c r="PY4" s="6" t="s">
        <v>502</v>
      </c>
      <c r="PZ4" s="6" t="s">
        <v>503</v>
      </c>
      <c r="QA4" s="147" t="s">
        <v>1438</v>
      </c>
      <c r="QB4" s="3" t="s">
        <v>496</v>
      </c>
      <c r="QC4" s="3" t="s">
        <v>497</v>
      </c>
      <c r="QD4" s="6" t="s">
        <v>506</v>
      </c>
      <c r="QE4" s="6" t="s">
        <v>507</v>
      </c>
      <c r="QF4" s="3" t="s">
        <v>508</v>
      </c>
      <c r="QG4" s="3" t="s">
        <v>509</v>
      </c>
      <c r="QH4" s="150" t="s">
        <v>1453</v>
      </c>
      <c r="QI4" s="3" t="s">
        <v>510</v>
      </c>
      <c r="QJ4" s="3" t="s">
        <v>511</v>
      </c>
      <c r="QK4" s="3" t="s">
        <v>512</v>
      </c>
      <c r="QL4" s="3" t="s">
        <v>513</v>
      </c>
      <c r="QM4" s="6" t="s">
        <v>530</v>
      </c>
      <c r="QN4" s="6" t="s">
        <v>531</v>
      </c>
      <c r="QO4" s="3" t="s">
        <v>514</v>
      </c>
      <c r="QP4" s="3" t="s">
        <v>515</v>
      </c>
      <c r="QQ4" s="3" t="s">
        <v>516</v>
      </c>
      <c r="QR4" s="3" t="s">
        <v>517</v>
      </c>
      <c r="QS4" s="6" t="s">
        <v>532</v>
      </c>
      <c r="QT4" s="6" t="s">
        <v>533</v>
      </c>
      <c r="QU4" s="3" t="s">
        <v>518</v>
      </c>
      <c r="QV4" s="3" t="s">
        <v>519</v>
      </c>
      <c r="QW4" s="3" t="s">
        <v>520</v>
      </c>
      <c r="QX4" s="3" t="s">
        <v>521</v>
      </c>
      <c r="QY4" s="3" t="s">
        <v>522</v>
      </c>
      <c r="QZ4" s="3" t="s">
        <v>523</v>
      </c>
      <c r="RA4" s="6" t="s">
        <v>536</v>
      </c>
      <c r="RB4" s="6" t="s">
        <v>537</v>
      </c>
      <c r="RC4" s="3" t="s">
        <v>524</v>
      </c>
      <c r="RD4" s="3" t="s">
        <v>525</v>
      </c>
      <c r="RE4" s="3" t="s">
        <v>526</v>
      </c>
      <c r="RF4" s="3" t="s">
        <v>527</v>
      </c>
      <c r="RG4" s="6" t="s">
        <v>534</v>
      </c>
      <c r="RH4" s="6" t="s">
        <v>535</v>
      </c>
      <c r="RI4" s="147" t="s">
        <v>1439</v>
      </c>
      <c r="RJ4" s="3" t="s">
        <v>528</v>
      </c>
      <c r="RK4" s="3" t="s">
        <v>529</v>
      </c>
      <c r="RL4" s="6" t="s">
        <v>538</v>
      </c>
      <c r="RM4" s="6" t="s">
        <v>539</v>
      </c>
      <c r="RN4" s="3" t="s">
        <v>540</v>
      </c>
      <c r="RO4" s="3" t="s">
        <v>541</v>
      </c>
      <c r="RP4" s="3" t="s">
        <v>542</v>
      </c>
      <c r="RQ4" s="3" t="s">
        <v>543</v>
      </c>
      <c r="RR4" s="3" t="s">
        <v>544</v>
      </c>
      <c r="RS4" s="3" t="s">
        <v>545</v>
      </c>
      <c r="RT4" s="3" t="s">
        <v>546</v>
      </c>
      <c r="RU4" s="6" t="s">
        <v>563</v>
      </c>
      <c r="RV4" s="6" t="s">
        <v>564</v>
      </c>
      <c r="RW4" s="3" t="s">
        <v>547</v>
      </c>
      <c r="RX4" s="3" t="s">
        <v>548</v>
      </c>
      <c r="RY4" s="3" t="s">
        <v>549</v>
      </c>
      <c r="RZ4" s="3" t="s">
        <v>550</v>
      </c>
      <c r="SA4" s="6" t="s">
        <v>565</v>
      </c>
      <c r="SB4" s="6" t="s">
        <v>566</v>
      </c>
      <c r="SC4" s="3" t="s">
        <v>551</v>
      </c>
      <c r="SD4" s="3" t="s">
        <v>552</v>
      </c>
      <c r="SE4" s="3" t="s">
        <v>553</v>
      </c>
      <c r="SF4" s="3" t="s">
        <v>554</v>
      </c>
      <c r="SG4" s="3" t="s">
        <v>555</v>
      </c>
      <c r="SH4" s="3" t="s">
        <v>556</v>
      </c>
      <c r="SI4" s="6" t="s">
        <v>569</v>
      </c>
      <c r="SJ4" s="6" t="s">
        <v>570</v>
      </c>
      <c r="SK4" s="3" t="s">
        <v>557</v>
      </c>
      <c r="SL4" s="3" t="s">
        <v>558</v>
      </c>
      <c r="SM4" s="3" t="s">
        <v>559</v>
      </c>
      <c r="SN4" s="3" t="s">
        <v>560</v>
      </c>
      <c r="SO4" s="6" t="s">
        <v>567</v>
      </c>
      <c r="SP4" s="6" t="s">
        <v>568</v>
      </c>
      <c r="SQ4" s="147" t="s">
        <v>1440</v>
      </c>
      <c r="SR4" s="3" t="s">
        <v>561</v>
      </c>
      <c r="SS4" s="3" t="s">
        <v>562</v>
      </c>
      <c r="ST4" s="6" t="s">
        <v>571</v>
      </c>
      <c r="SU4" s="6" t="s">
        <v>572</v>
      </c>
      <c r="SV4" s="3" t="s">
        <v>573</v>
      </c>
      <c r="SW4" s="3" t="s">
        <v>574</v>
      </c>
      <c r="SX4" s="3" t="s">
        <v>575</v>
      </c>
      <c r="SY4" s="3" t="s">
        <v>576</v>
      </c>
      <c r="SZ4" s="3" t="s">
        <v>577</v>
      </c>
      <c r="TA4" s="3" t="s">
        <v>578</v>
      </c>
      <c r="TB4" s="6" t="s">
        <v>595</v>
      </c>
      <c r="TC4" s="6" t="s">
        <v>596</v>
      </c>
      <c r="TD4" s="3" t="s">
        <v>579</v>
      </c>
      <c r="TE4" s="3" t="s">
        <v>580</v>
      </c>
      <c r="TF4" s="3" t="s">
        <v>581</v>
      </c>
      <c r="TG4" s="3" t="s">
        <v>582</v>
      </c>
      <c r="TH4" s="6" t="s">
        <v>597</v>
      </c>
      <c r="TI4" s="6" t="s">
        <v>598</v>
      </c>
      <c r="TJ4" s="3" t="s">
        <v>583</v>
      </c>
      <c r="TK4" s="3" t="s">
        <v>584</v>
      </c>
      <c r="TL4" s="3" t="s">
        <v>585</v>
      </c>
      <c r="TM4" s="3" t="s">
        <v>586</v>
      </c>
      <c r="TN4" s="3" t="s">
        <v>587</v>
      </c>
      <c r="TO4" s="3" t="s">
        <v>588</v>
      </c>
      <c r="TP4" s="6" t="s">
        <v>601</v>
      </c>
      <c r="TQ4" s="6" t="s">
        <v>602</v>
      </c>
      <c r="TR4" s="3" t="s">
        <v>589</v>
      </c>
      <c r="TS4" s="3" t="s">
        <v>590</v>
      </c>
      <c r="TT4" s="3" t="s">
        <v>591</v>
      </c>
      <c r="TU4" s="3" t="s">
        <v>592</v>
      </c>
      <c r="TV4" s="6" t="s">
        <v>599</v>
      </c>
      <c r="TW4" s="6" t="s">
        <v>600</v>
      </c>
      <c r="TX4" s="147" t="s">
        <v>1441</v>
      </c>
      <c r="TY4" s="3" t="s">
        <v>593</v>
      </c>
      <c r="TZ4" s="3" t="s">
        <v>594</v>
      </c>
      <c r="UA4" s="6" t="s">
        <v>603</v>
      </c>
      <c r="UB4" s="6" t="s">
        <v>604</v>
      </c>
      <c r="UC4" s="3" t="s">
        <v>605</v>
      </c>
      <c r="UD4" s="3" t="s">
        <v>606</v>
      </c>
      <c r="UE4" s="3" t="s">
        <v>607</v>
      </c>
      <c r="UF4" s="3" t="s">
        <v>608</v>
      </c>
      <c r="UG4" s="3" t="s">
        <v>609</v>
      </c>
      <c r="UH4" s="3" t="s">
        <v>610</v>
      </c>
      <c r="UI4" s="6" t="s">
        <v>627</v>
      </c>
      <c r="UJ4" s="6" t="s">
        <v>628</v>
      </c>
      <c r="UK4" s="3" t="s">
        <v>611</v>
      </c>
      <c r="UL4" s="3" t="s">
        <v>612</v>
      </c>
      <c r="UM4" s="3" t="s">
        <v>613</v>
      </c>
      <c r="UN4" s="3" t="s">
        <v>614</v>
      </c>
      <c r="UO4" s="6" t="s">
        <v>629</v>
      </c>
      <c r="UP4" s="6" t="s">
        <v>630</v>
      </c>
      <c r="UQ4" s="3" t="s">
        <v>615</v>
      </c>
      <c r="UR4" s="3" t="s">
        <v>616</v>
      </c>
      <c r="US4" s="3" t="s">
        <v>617</v>
      </c>
      <c r="UT4" s="3" t="s">
        <v>618</v>
      </c>
      <c r="UU4" s="3" t="s">
        <v>619</v>
      </c>
      <c r="UV4" s="3" t="s">
        <v>620</v>
      </c>
      <c r="UW4" s="6" t="s">
        <v>633</v>
      </c>
      <c r="UX4" s="6" t="s">
        <v>634</v>
      </c>
      <c r="UY4" s="3" t="s">
        <v>621</v>
      </c>
      <c r="UZ4" s="3" t="s">
        <v>622</v>
      </c>
      <c r="VA4" s="3" t="s">
        <v>623</v>
      </c>
      <c r="VB4" s="3" t="s">
        <v>624</v>
      </c>
      <c r="VC4" s="6" t="s">
        <v>631</v>
      </c>
      <c r="VD4" s="6" t="s">
        <v>632</v>
      </c>
      <c r="VE4" s="147" t="s">
        <v>1442</v>
      </c>
      <c r="VF4" s="3" t="s">
        <v>625</v>
      </c>
      <c r="VG4" s="3" t="s">
        <v>626</v>
      </c>
      <c r="VH4" s="6" t="s">
        <v>635</v>
      </c>
      <c r="VI4" s="6" t="s">
        <v>636</v>
      </c>
      <c r="VJ4" s="3" t="s">
        <v>637</v>
      </c>
      <c r="VK4" s="3" t="s">
        <v>638</v>
      </c>
      <c r="VL4" s="3" t="s">
        <v>639</v>
      </c>
      <c r="VM4" s="3" t="s">
        <v>640</v>
      </c>
      <c r="VN4" s="3" t="s">
        <v>641</v>
      </c>
      <c r="VO4" s="3" t="s">
        <v>642</v>
      </c>
      <c r="VP4" s="6" t="s">
        <v>659</v>
      </c>
      <c r="VQ4" s="6" t="s">
        <v>660</v>
      </c>
      <c r="VR4" s="3" t="s">
        <v>643</v>
      </c>
      <c r="VS4" s="3" t="s">
        <v>644</v>
      </c>
      <c r="VT4" s="3" t="s">
        <v>645</v>
      </c>
      <c r="VU4" s="3" t="s">
        <v>646</v>
      </c>
      <c r="VV4" s="6" t="s">
        <v>661</v>
      </c>
      <c r="VW4" s="6" t="s">
        <v>662</v>
      </c>
      <c r="VX4" s="3" t="s">
        <v>647</v>
      </c>
      <c r="VY4" s="3" t="s">
        <v>648</v>
      </c>
      <c r="VZ4" s="3" t="s">
        <v>649</v>
      </c>
      <c r="WA4" s="3" t="s">
        <v>650</v>
      </c>
      <c r="WB4" s="3" t="s">
        <v>651</v>
      </c>
      <c r="WC4" s="3" t="s">
        <v>652</v>
      </c>
      <c r="WD4" s="6" t="s">
        <v>665</v>
      </c>
      <c r="WE4" s="6" t="s">
        <v>666</v>
      </c>
      <c r="WF4" s="3" t="s">
        <v>653</v>
      </c>
      <c r="WG4" s="3" t="s">
        <v>654</v>
      </c>
      <c r="WH4" s="3" t="s">
        <v>655</v>
      </c>
      <c r="WI4" s="3" t="s">
        <v>656</v>
      </c>
      <c r="WJ4" s="6" t="s">
        <v>663</v>
      </c>
      <c r="WK4" s="6" t="s">
        <v>664</v>
      </c>
      <c r="WL4" s="147" t="s">
        <v>1443</v>
      </c>
      <c r="WM4" s="3" t="s">
        <v>657</v>
      </c>
      <c r="WN4" s="3" t="s">
        <v>658</v>
      </c>
      <c r="WO4" s="6" t="s">
        <v>667</v>
      </c>
      <c r="WP4" s="6" t="s">
        <v>668</v>
      </c>
      <c r="WQ4" s="3" t="s">
        <v>669</v>
      </c>
      <c r="WR4" s="4" t="s">
        <v>18</v>
      </c>
      <c r="WS4" s="4" t="s">
        <v>670</v>
      </c>
      <c r="WT4" s="4" t="s">
        <v>671</v>
      </c>
      <c r="WU4" s="3" t="s">
        <v>672</v>
      </c>
      <c r="WV4" s="3" t="s">
        <v>673</v>
      </c>
      <c r="WW4" s="3" t="s">
        <v>674</v>
      </c>
      <c r="WX4" s="3" t="s">
        <v>675</v>
      </c>
      <c r="WY4" s="3" t="s">
        <v>676</v>
      </c>
      <c r="WZ4" s="3" t="s">
        <v>677</v>
      </c>
      <c r="XA4" s="3" t="s">
        <v>678</v>
      </c>
      <c r="XB4" s="3" t="s">
        <v>679</v>
      </c>
      <c r="XC4" s="3" t="s">
        <v>680</v>
      </c>
      <c r="XD4" s="3" t="s">
        <v>681</v>
      </c>
      <c r="XE4" s="3" t="s">
        <v>682</v>
      </c>
      <c r="XF4" s="3" t="s">
        <v>683</v>
      </c>
      <c r="XG4" s="3" t="s">
        <v>684</v>
      </c>
      <c r="XH4" s="3" t="s">
        <v>685</v>
      </c>
      <c r="XI4" s="3" t="s">
        <v>686</v>
      </c>
      <c r="XJ4" s="3" t="s">
        <v>687</v>
      </c>
      <c r="XK4" s="3" t="s">
        <v>688</v>
      </c>
      <c r="XL4" s="3" t="s">
        <v>689</v>
      </c>
      <c r="XM4" s="3" t="s">
        <v>690</v>
      </c>
      <c r="XN4" s="3" t="s">
        <v>691</v>
      </c>
      <c r="XO4" s="3" t="s">
        <v>692</v>
      </c>
      <c r="XP4" s="3" t="s">
        <v>693</v>
      </c>
      <c r="XQ4" s="3" t="s">
        <v>694</v>
      </c>
      <c r="XR4" s="3" t="s">
        <v>695</v>
      </c>
      <c r="XS4" s="3" t="s">
        <v>696</v>
      </c>
      <c r="XT4" s="3" t="s">
        <v>697</v>
      </c>
      <c r="XU4" s="3" t="s">
        <v>698</v>
      </c>
      <c r="XV4" s="3" t="s">
        <v>699</v>
      </c>
      <c r="XW4" s="3" t="s">
        <v>700</v>
      </c>
      <c r="XX4" s="3" t="s">
        <v>701</v>
      </c>
      <c r="XY4" s="3" t="s">
        <v>78</v>
      </c>
      <c r="XZ4" s="3" t="s">
        <v>702</v>
      </c>
      <c r="YA4" s="3" t="s">
        <v>703</v>
      </c>
      <c r="YB4" s="3" t="s">
        <v>704</v>
      </c>
      <c r="YC4" s="3" t="s">
        <v>705</v>
      </c>
      <c r="YD4" s="3" t="s">
        <v>706</v>
      </c>
      <c r="YE4" s="3" t="s">
        <v>707</v>
      </c>
      <c r="YF4" s="3" t="s">
        <v>708</v>
      </c>
      <c r="YG4" s="5" t="s">
        <v>80</v>
      </c>
      <c r="YH4" s="5" t="s">
        <v>709</v>
      </c>
      <c r="YI4" s="4" t="s">
        <v>19</v>
      </c>
      <c r="YJ4" s="4" t="s">
        <v>710</v>
      </c>
      <c r="YK4" s="3" t="s">
        <v>81</v>
      </c>
      <c r="YL4" s="3" t="s">
        <v>711</v>
      </c>
      <c r="YM4" s="3" t="s">
        <v>82</v>
      </c>
      <c r="YN4" s="5" t="s">
        <v>712</v>
      </c>
      <c r="YO4" s="3" t="s">
        <v>83</v>
      </c>
      <c r="YP4" s="3" t="s">
        <v>713</v>
      </c>
      <c r="YQ4" s="3" t="s">
        <v>84</v>
      </c>
      <c r="YR4" s="3" t="s">
        <v>714</v>
      </c>
      <c r="YS4" s="4" t="s">
        <v>20</v>
      </c>
      <c r="YT4" s="4" t="s">
        <v>715</v>
      </c>
      <c r="YU4" s="11" t="s">
        <v>716</v>
      </c>
      <c r="YV4" s="11" t="s">
        <v>717</v>
      </c>
      <c r="YW4" s="11" t="s">
        <v>718</v>
      </c>
      <c r="YX4" s="11" t="s">
        <v>719</v>
      </c>
      <c r="YY4" s="11" t="s">
        <v>720</v>
      </c>
      <c r="YZ4" s="11" t="s">
        <v>721</v>
      </c>
      <c r="ZA4" s="11" t="s">
        <v>722</v>
      </c>
      <c r="ZB4" s="11" t="s">
        <v>723</v>
      </c>
      <c r="ZC4" s="11" t="s">
        <v>724</v>
      </c>
      <c r="ZD4" s="11" t="s">
        <v>725</v>
      </c>
      <c r="ZE4" s="11" t="s">
        <v>726</v>
      </c>
      <c r="ZF4" s="11" t="s">
        <v>727</v>
      </c>
      <c r="ZG4" s="11" t="s">
        <v>728</v>
      </c>
      <c r="ZH4" s="11" t="s">
        <v>729</v>
      </c>
      <c r="ZI4" s="11" t="s">
        <v>730</v>
      </c>
      <c r="ZJ4" s="11" t="s">
        <v>731</v>
      </c>
      <c r="ZK4" s="3" t="s">
        <v>732</v>
      </c>
      <c r="ZL4" s="3" t="s">
        <v>733</v>
      </c>
      <c r="ZM4" s="3" t="s">
        <v>734</v>
      </c>
      <c r="ZN4" s="3" t="s">
        <v>735</v>
      </c>
      <c r="ZO4" s="3" t="s">
        <v>736</v>
      </c>
      <c r="ZP4" s="3" t="s">
        <v>737</v>
      </c>
      <c r="ZQ4" s="6" t="s">
        <v>754</v>
      </c>
      <c r="ZR4" s="6" t="s">
        <v>755</v>
      </c>
      <c r="ZS4" s="3" t="s">
        <v>738</v>
      </c>
      <c r="ZT4" s="3" t="s">
        <v>739</v>
      </c>
      <c r="ZU4" s="3" t="s">
        <v>740</v>
      </c>
      <c r="ZV4" s="3" t="s">
        <v>741</v>
      </c>
      <c r="ZW4" s="6" t="s">
        <v>756</v>
      </c>
      <c r="ZX4" s="6" t="s">
        <v>757</v>
      </c>
      <c r="ZY4" s="3" t="s">
        <v>742</v>
      </c>
      <c r="ZZ4" s="3" t="s">
        <v>743</v>
      </c>
      <c r="AAA4" s="3" t="s">
        <v>744</v>
      </c>
      <c r="AAB4" s="3" t="s">
        <v>745</v>
      </c>
      <c r="AAC4" s="3" t="s">
        <v>746</v>
      </c>
      <c r="AAD4" s="3" t="s">
        <v>747</v>
      </c>
      <c r="AAE4" s="6" t="s">
        <v>760</v>
      </c>
      <c r="AAF4" s="6" t="s">
        <v>761</v>
      </c>
      <c r="AAG4" s="3" t="s">
        <v>748</v>
      </c>
      <c r="AAH4" s="3" t="s">
        <v>749</v>
      </c>
      <c r="AAI4" s="3" t="s">
        <v>750</v>
      </c>
      <c r="AAJ4" s="3" t="s">
        <v>751</v>
      </c>
      <c r="AAK4" s="6" t="s">
        <v>758</v>
      </c>
      <c r="AAL4" s="6" t="s">
        <v>759</v>
      </c>
      <c r="AAM4" s="147" t="s">
        <v>1444</v>
      </c>
      <c r="AAN4" s="3" t="s">
        <v>752</v>
      </c>
      <c r="AAO4" s="3" t="s">
        <v>753</v>
      </c>
      <c r="AAP4" s="6" t="s">
        <v>762</v>
      </c>
      <c r="AAQ4" s="6" t="s">
        <v>763</v>
      </c>
      <c r="AAR4" s="3" t="s">
        <v>764</v>
      </c>
      <c r="AAS4" s="3" t="s">
        <v>765</v>
      </c>
      <c r="AAT4" s="3" t="s">
        <v>766</v>
      </c>
      <c r="AAU4" s="3" t="s">
        <v>767</v>
      </c>
      <c r="AAV4" s="3" t="s">
        <v>768</v>
      </c>
      <c r="AAW4" s="3" t="s">
        <v>769</v>
      </c>
      <c r="AAX4" s="6" t="s">
        <v>786</v>
      </c>
      <c r="AAY4" s="6" t="s">
        <v>787</v>
      </c>
      <c r="AAZ4" s="3" t="s">
        <v>770</v>
      </c>
      <c r="ABA4" s="3" t="s">
        <v>771</v>
      </c>
      <c r="ABB4" s="3" t="s">
        <v>772</v>
      </c>
      <c r="ABC4" s="3" t="s">
        <v>773</v>
      </c>
      <c r="ABD4" s="6" t="s">
        <v>788</v>
      </c>
      <c r="ABE4" s="6" t="s">
        <v>789</v>
      </c>
      <c r="ABF4" s="3" t="s">
        <v>774</v>
      </c>
      <c r="ABG4" s="3" t="s">
        <v>775</v>
      </c>
      <c r="ABH4" s="3" t="s">
        <v>776</v>
      </c>
      <c r="ABI4" s="3" t="s">
        <v>777</v>
      </c>
      <c r="ABJ4" s="3" t="s">
        <v>778</v>
      </c>
      <c r="ABK4" s="3" t="s">
        <v>779</v>
      </c>
      <c r="ABL4" s="6" t="s">
        <v>792</v>
      </c>
      <c r="ABM4" s="6" t="s">
        <v>793</v>
      </c>
      <c r="ABN4" s="3" t="s">
        <v>780</v>
      </c>
      <c r="ABO4" s="3" t="s">
        <v>781</v>
      </c>
      <c r="ABP4" s="3" t="s">
        <v>782</v>
      </c>
      <c r="ABQ4" s="3" t="s">
        <v>783</v>
      </c>
      <c r="ABR4" s="6" t="s">
        <v>790</v>
      </c>
      <c r="ABS4" s="6" t="s">
        <v>791</v>
      </c>
      <c r="ABT4" s="147" t="s">
        <v>1445</v>
      </c>
      <c r="ABU4" s="3" t="s">
        <v>784</v>
      </c>
      <c r="ABV4" s="3" t="s">
        <v>785</v>
      </c>
      <c r="ABW4" s="6" t="s">
        <v>794</v>
      </c>
      <c r="ABX4" s="6" t="s">
        <v>795</v>
      </c>
      <c r="ABY4" s="3" t="s">
        <v>796</v>
      </c>
      <c r="ABZ4" s="3" t="s">
        <v>797</v>
      </c>
      <c r="ACA4" s="3" t="s">
        <v>798</v>
      </c>
      <c r="ACB4" s="3" t="s">
        <v>799</v>
      </c>
      <c r="ACC4" s="3" t="s">
        <v>800</v>
      </c>
      <c r="ACD4" s="3" t="s">
        <v>801</v>
      </c>
      <c r="ACE4" s="6" t="s">
        <v>818</v>
      </c>
      <c r="ACF4" s="6" t="s">
        <v>819</v>
      </c>
      <c r="ACG4" s="3" t="s">
        <v>802</v>
      </c>
      <c r="ACH4" s="3" t="s">
        <v>803</v>
      </c>
      <c r="ACI4" s="3" t="s">
        <v>804</v>
      </c>
      <c r="ACJ4" s="3" t="s">
        <v>805</v>
      </c>
      <c r="ACK4" s="6" t="s">
        <v>820</v>
      </c>
      <c r="ACL4" s="6" t="s">
        <v>821</v>
      </c>
      <c r="ACM4" s="3" t="s">
        <v>806</v>
      </c>
      <c r="ACN4" s="3" t="s">
        <v>807</v>
      </c>
      <c r="ACO4" s="3" t="s">
        <v>808</v>
      </c>
      <c r="ACP4" s="3" t="s">
        <v>809</v>
      </c>
      <c r="ACQ4" s="3" t="s">
        <v>810</v>
      </c>
      <c r="ACR4" s="3" t="s">
        <v>811</v>
      </c>
      <c r="ACS4" s="6" t="s">
        <v>824</v>
      </c>
      <c r="ACT4" s="6" t="s">
        <v>825</v>
      </c>
      <c r="ACU4" s="3" t="s">
        <v>812</v>
      </c>
      <c r="ACV4" s="3" t="s">
        <v>813</v>
      </c>
      <c r="ACW4" s="3" t="s">
        <v>814</v>
      </c>
      <c r="ACX4" s="3" t="s">
        <v>815</v>
      </c>
      <c r="ACY4" s="6" t="s">
        <v>822</v>
      </c>
      <c r="ACZ4" s="6" t="s">
        <v>823</v>
      </c>
      <c r="ADA4" s="147" t="s">
        <v>1446</v>
      </c>
      <c r="ADB4" s="3" t="s">
        <v>816</v>
      </c>
      <c r="ADC4" s="3" t="s">
        <v>817</v>
      </c>
      <c r="ADD4" s="6" t="s">
        <v>826</v>
      </c>
      <c r="ADE4" s="6" t="s">
        <v>827</v>
      </c>
      <c r="ADF4" s="3" t="s">
        <v>828</v>
      </c>
      <c r="ADG4" s="3" t="s">
        <v>829</v>
      </c>
      <c r="ADH4" s="3" t="s">
        <v>830</v>
      </c>
      <c r="ADI4" s="3" t="s">
        <v>831</v>
      </c>
      <c r="ADJ4" s="3" t="s">
        <v>832</v>
      </c>
      <c r="ADK4" s="3" t="s">
        <v>833</v>
      </c>
      <c r="ADL4" s="6" t="s">
        <v>850</v>
      </c>
      <c r="ADM4" s="6" t="s">
        <v>851</v>
      </c>
      <c r="ADN4" s="3" t="s">
        <v>834</v>
      </c>
      <c r="ADO4" s="3" t="s">
        <v>835</v>
      </c>
      <c r="ADP4" s="3" t="s">
        <v>836</v>
      </c>
      <c r="ADQ4" s="3" t="s">
        <v>837</v>
      </c>
      <c r="ADR4" s="6" t="s">
        <v>852</v>
      </c>
      <c r="ADS4" s="6" t="s">
        <v>853</v>
      </c>
      <c r="ADT4" s="3" t="s">
        <v>838</v>
      </c>
      <c r="ADU4" s="3" t="s">
        <v>839</v>
      </c>
      <c r="ADV4" s="3" t="s">
        <v>840</v>
      </c>
      <c r="ADW4" s="3" t="s">
        <v>841</v>
      </c>
      <c r="ADX4" s="3" t="s">
        <v>842</v>
      </c>
      <c r="ADY4" s="3" t="s">
        <v>843</v>
      </c>
      <c r="ADZ4" s="6" t="s">
        <v>856</v>
      </c>
      <c r="AEA4" s="6" t="s">
        <v>857</v>
      </c>
      <c r="AEB4" s="3" t="s">
        <v>844</v>
      </c>
      <c r="AEC4" s="3" t="s">
        <v>845</v>
      </c>
      <c r="AED4" s="3" t="s">
        <v>846</v>
      </c>
      <c r="AEE4" s="3" t="s">
        <v>847</v>
      </c>
      <c r="AEF4" s="6" t="s">
        <v>854</v>
      </c>
      <c r="AEG4" s="6" t="s">
        <v>855</v>
      </c>
      <c r="AEH4" s="147" t="s">
        <v>1447</v>
      </c>
      <c r="AEI4" s="3" t="s">
        <v>848</v>
      </c>
      <c r="AEJ4" s="3" t="s">
        <v>849</v>
      </c>
      <c r="AEK4" s="6" t="s">
        <v>858</v>
      </c>
      <c r="AEL4" s="6" t="s">
        <v>859</v>
      </c>
      <c r="AEM4" s="3" t="s">
        <v>860</v>
      </c>
      <c r="AEN4" s="3" t="s">
        <v>861</v>
      </c>
      <c r="AEO4" s="3" t="s">
        <v>862</v>
      </c>
      <c r="AEP4" s="3" t="s">
        <v>863</v>
      </c>
      <c r="AEQ4" s="3" t="s">
        <v>864</v>
      </c>
      <c r="AER4" s="3" t="s">
        <v>865</v>
      </c>
      <c r="AES4" s="6" t="s">
        <v>882</v>
      </c>
      <c r="AET4" s="6" t="s">
        <v>883</v>
      </c>
      <c r="AEU4" s="3" t="s">
        <v>866</v>
      </c>
      <c r="AEV4" s="3" t="s">
        <v>867</v>
      </c>
      <c r="AEW4" s="3" t="s">
        <v>868</v>
      </c>
      <c r="AEX4" s="3" t="s">
        <v>869</v>
      </c>
      <c r="AEY4" s="6" t="s">
        <v>884</v>
      </c>
      <c r="AEZ4" s="6" t="s">
        <v>885</v>
      </c>
      <c r="AFA4" s="3" t="s">
        <v>870</v>
      </c>
      <c r="AFB4" s="3" t="s">
        <v>871</v>
      </c>
      <c r="AFC4" s="3" t="s">
        <v>872</v>
      </c>
      <c r="AFD4" s="3" t="s">
        <v>873</v>
      </c>
      <c r="AFE4" s="3" t="s">
        <v>874</v>
      </c>
      <c r="AFF4" s="3" t="s">
        <v>875</v>
      </c>
      <c r="AFG4" s="6" t="s">
        <v>888</v>
      </c>
      <c r="AFH4" s="6" t="s">
        <v>889</v>
      </c>
      <c r="AFI4" s="3" t="s">
        <v>876</v>
      </c>
      <c r="AFJ4" s="3" t="s">
        <v>877</v>
      </c>
      <c r="AFK4" s="3" t="s">
        <v>878</v>
      </c>
      <c r="AFL4" s="3" t="s">
        <v>879</v>
      </c>
      <c r="AFM4" s="6" t="s">
        <v>886</v>
      </c>
      <c r="AFN4" s="6" t="s">
        <v>887</v>
      </c>
      <c r="AFO4" s="147" t="s">
        <v>1448</v>
      </c>
      <c r="AFP4" s="3" t="s">
        <v>880</v>
      </c>
      <c r="AFQ4" s="3" t="s">
        <v>881</v>
      </c>
      <c r="AFR4" s="6" t="s">
        <v>890</v>
      </c>
      <c r="AFS4" s="6" t="s">
        <v>891</v>
      </c>
      <c r="AFT4" s="3" t="s">
        <v>892</v>
      </c>
      <c r="AFU4" s="3" t="s">
        <v>893</v>
      </c>
      <c r="AFV4" s="3" t="s">
        <v>894</v>
      </c>
      <c r="AFW4" s="3" t="s">
        <v>895</v>
      </c>
      <c r="AFX4" s="3" t="s">
        <v>896</v>
      </c>
      <c r="AFY4" s="3" t="s">
        <v>897</v>
      </c>
      <c r="AFZ4" s="6" t="s">
        <v>914</v>
      </c>
      <c r="AGA4" s="6" t="s">
        <v>915</v>
      </c>
      <c r="AGB4" s="3" t="s">
        <v>898</v>
      </c>
      <c r="AGC4" s="3" t="s">
        <v>899</v>
      </c>
      <c r="AGD4" s="3" t="s">
        <v>900</v>
      </c>
      <c r="AGE4" s="3" t="s">
        <v>901</v>
      </c>
      <c r="AGF4" s="6" t="s">
        <v>916</v>
      </c>
      <c r="AGG4" s="6" t="s">
        <v>917</v>
      </c>
      <c r="AGH4" s="3" t="s">
        <v>902</v>
      </c>
      <c r="AGI4" s="3" t="s">
        <v>903</v>
      </c>
      <c r="AGJ4" s="3" t="s">
        <v>904</v>
      </c>
      <c r="AGK4" s="3" t="s">
        <v>905</v>
      </c>
      <c r="AGL4" s="3" t="s">
        <v>906</v>
      </c>
      <c r="AGM4" s="3" t="s">
        <v>907</v>
      </c>
      <c r="AGN4" s="6" t="s">
        <v>920</v>
      </c>
      <c r="AGO4" s="6" t="s">
        <v>921</v>
      </c>
      <c r="AGP4" s="3" t="s">
        <v>908</v>
      </c>
      <c r="AGQ4" s="3" t="s">
        <v>909</v>
      </c>
      <c r="AGR4" s="3" t="s">
        <v>910</v>
      </c>
      <c r="AGS4" s="3" t="s">
        <v>911</v>
      </c>
      <c r="AGT4" s="6" t="s">
        <v>918</v>
      </c>
      <c r="AGU4" s="6" t="s">
        <v>919</v>
      </c>
      <c r="AGV4" s="147" t="s">
        <v>1449</v>
      </c>
      <c r="AGW4" s="3" t="s">
        <v>912</v>
      </c>
      <c r="AGX4" s="3" t="s">
        <v>913</v>
      </c>
      <c r="AGY4" s="6" t="s">
        <v>922</v>
      </c>
      <c r="AGZ4" s="6" t="s">
        <v>923</v>
      </c>
      <c r="AHA4" s="3" t="s">
        <v>924</v>
      </c>
      <c r="AHB4" s="3" t="s">
        <v>925</v>
      </c>
      <c r="AHC4" s="3" t="s">
        <v>926</v>
      </c>
      <c r="AHD4" s="3" t="s">
        <v>927</v>
      </c>
      <c r="AHE4" s="3" t="s">
        <v>928</v>
      </c>
      <c r="AHF4" s="3" t="s">
        <v>929</v>
      </c>
      <c r="AHG4" s="3" t="s">
        <v>930</v>
      </c>
      <c r="AHH4" s="6" t="s">
        <v>947</v>
      </c>
      <c r="AHI4" s="6" t="s">
        <v>948</v>
      </c>
      <c r="AHJ4" s="3" t="s">
        <v>931</v>
      </c>
      <c r="AHK4" s="3" t="s">
        <v>932</v>
      </c>
      <c r="AHL4" s="3" t="s">
        <v>933</v>
      </c>
      <c r="AHM4" s="3" t="s">
        <v>934</v>
      </c>
      <c r="AHN4" s="6" t="s">
        <v>949</v>
      </c>
      <c r="AHO4" s="6" t="s">
        <v>950</v>
      </c>
      <c r="AHP4" s="3" t="s">
        <v>935</v>
      </c>
      <c r="AHQ4" s="3" t="s">
        <v>936</v>
      </c>
      <c r="AHR4" s="3" t="s">
        <v>937</v>
      </c>
      <c r="AHS4" s="3" t="s">
        <v>938</v>
      </c>
      <c r="AHT4" s="3" t="s">
        <v>939</v>
      </c>
      <c r="AHU4" s="3" t="s">
        <v>940</v>
      </c>
      <c r="AHV4" s="6" t="s">
        <v>953</v>
      </c>
      <c r="AHW4" s="6" t="s">
        <v>954</v>
      </c>
      <c r="AHX4" s="3" t="s">
        <v>941</v>
      </c>
      <c r="AHY4" s="3" t="s">
        <v>942</v>
      </c>
      <c r="AHZ4" s="3" t="s">
        <v>943</v>
      </c>
      <c r="AIA4" s="3" t="s">
        <v>944</v>
      </c>
      <c r="AIB4" s="6" t="s">
        <v>951</v>
      </c>
      <c r="AIC4" s="6" t="s">
        <v>952</v>
      </c>
      <c r="AID4" s="147" t="s">
        <v>1450</v>
      </c>
      <c r="AIE4" s="3" t="s">
        <v>945</v>
      </c>
      <c r="AIF4" s="3" t="s">
        <v>946</v>
      </c>
      <c r="AIG4" s="6" t="s">
        <v>955</v>
      </c>
      <c r="AIH4" s="6" t="s">
        <v>956</v>
      </c>
      <c r="AII4" s="3" t="s">
        <v>957</v>
      </c>
      <c r="AIJ4" s="3" t="s">
        <v>958</v>
      </c>
      <c r="AIK4" s="3" t="s">
        <v>959</v>
      </c>
      <c r="AIL4" s="3" t="s">
        <v>960</v>
      </c>
      <c r="AIM4" s="3" t="s">
        <v>961</v>
      </c>
      <c r="AIN4" s="3" t="s">
        <v>962</v>
      </c>
      <c r="AIO4" s="6" t="s">
        <v>979</v>
      </c>
      <c r="AIP4" s="6" t="s">
        <v>980</v>
      </c>
      <c r="AIQ4" s="3" t="s">
        <v>963</v>
      </c>
      <c r="AIR4" s="3" t="s">
        <v>964</v>
      </c>
      <c r="AIS4" s="3" t="s">
        <v>965</v>
      </c>
      <c r="AIT4" s="3" t="s">
        <v>966</v>
      </c>
      <c r="AIU4" s="6" t="s">
        <v>981</v>
      </c>
      <c r="AIV4" s="6" t="s">
        <v>982</v>
      </c>
      <c r="AIW4" s="3" t="s">
        <v>967</v>
      </c>
      <c r="AIX4" s="3" t="s">
        <v>968</v>
      </c>
      <c r="AIY4" s="3" t="s">
        <v>969</v>
      </c>
      <c r="AIZ4" s="3" t="s">
        <v>970</v>
      </c>
      <c r="AJA4" s="3" t="s">
        <v>971</v>
      </c>
      <c r="AJB4" s="3" t="s">
        <v>972</v>
      </c>
      <c r="AJC4" s="6" t="s">
        <v>985</v>
      </c>
      <c r="AJD4" s="6" t="s">
        <v>986</v>
      </c>
      <c r="AJE4" s="3" t="s">
        <v>973</v>
      </c>
      <c r="AJF4" s="3" t="s">
        <v>974</v>
      </c>
      <c r="AJG4" s="3" t="s">
        <v>975</v>
      </c>
      <c r="AJH4" s="3" t="s">
        <v>976</v>
      </c>
      <c r="AJI4" s="6" t="s">
        <v>983</v>
      </c>
      <c r="AJJ4" s="6" t="s">
        <v>984</v>
      </c>
      <c r="AJK4" s="147" t="s">
        <v>1451</v>
      </c>
      <c r="AJL4" s="3" t="s">
        <v>977</v>
      </c>
      <c r="AJM4" s="3" t="s">
        <v>978</v>
      </c>
      <c r="AJN4" s="6" t="s">
        <v>987</v>
      </c>
      <c r="AJO4" s="6" t="s">
        <v>988</v>
      </c>
      <c r="AJP4" s="5" t="s">
        <v>989</v>
      </c>
      <c r="AJQ4" s="4" t="s">
        <v>21</v>
      </c>
      <c r="AJR4" s="4" t="s">
        <v>990</v>
      </c>
      <c r="AJS4" s="4" t="s">
        <v>991</v>
      </c>
      <c r="AJT4" s="3" t="s">
        <v>89</v>
      </c>
      <c r="AJU4" s="3" t="s">
        <v>992</v>
      </c>
      <c r="AJV4" s="3" t="s">
        <v>90</v>
      </c>
      <c r="AJW4" s="3" t="s">
        <v>993</v>
      </c>
      <c r="AJX4" s="5" t="s">
        <v>994</v>
      </c>
      <c r="AJY4" s="5" t="s">
        <v>995</v>
      </c>
      <c r="AJZ4" s="5" t="s">
        <v>996</v>
      </c>
      <c r="AKA4" s="5" t="s">
        <v>997</v>
      </c>
      <c r="AKB4" s="5" t="s">
        <v>998</v>
      </c>
      <c r="AKC4" s="5" t="s">
        <v>999</v>
      </c>
      <c r="AKD4" s="4" t="s">
        <v>22</v>
      </c>
      <c r="AKE4" s="4" t="s">
        <v>1000</v>
      </c>
      <c r="AKF4" s="3" t="s">
        <v>92</v>
      </c>
      <c r="AKG4" s="3" t="s">
        <v>1001</v>
      </c>
      <c r="AKH4" s="3" t="s">
        <v>93</v>
      </c>
      <c r="AKI4" s="3" t="s">
        <v>1002</v>
      </c>
      <c r="AKJ4" s="3" t="s">
        <v>1003</v>
      </c>
      <c r="AKK4" s="5" t="s">
        <v>1004</v>
      </c>
      <c r="AKL4" s="5" t="s">
        <v>1005</v>
      </c>
      <c r="AKM4" s="5" t="s">
        <v>1006</v>
      </c>
      <c r="AKN4" s="4" t="s">
        <v>23</v>
      </c>
      <c r="AKO4" s="4" t="s">
        <v>1007</v>
      </c>
      <c r="AKP4" s="5" t="s">
        <v>95</v>
      </c>
      <c r="AKQ4" s="5" t="s">
        <v>1008</v>
      </c>
      <c r="AKR4" s="5" t="s">
        <v>96</v>
      </c>
      <c r="AKS4" s="5" t="s">
        <v>1009</v>
      </c>
      <c r="AKT4" s="5" t="s">
        <v>97</v>
      </c>
      <c r="AKU4" s="5" t="s">
        <v>1010</v>
      </c>
      <c r="AKV4" s="5" t="s">
        <v>98</v>
      </c>
      <c r="AKW4" s="5" t="s">
        <v>1011</v>
      </c>
      <c r="AKX4" s="4" t="s">
        <v>24</v>
      </c>
      <c r="AKY4" s="4" t="s">
        <v>1012</v>
      </c>
      <c r="AKZ4" s="5" t="s">
        <v>99</v>
      </c>
      <c r="ALA4" s="5" t="s">
        <v>1013</v>
      </c>
      <c r="ALB4" s="3" t="s">
        <v>100</v>
      </c>
      <c r="ALC4" s="5" t="s">
        <v>1014</v>
      </c>
      <c r="ALD4" s="3" t="s">
        <v>101</v>
      </c>
      <c r="ALE4" s="5" t="s">
        <v>1015</v>
      </c>
      <c r="ALF4" s="3" t="s">
        <v>102</v>
      </c>
      <c r="ALG4" s="5" t="s">
        <v>1016</v>
      </c>
      <c r="ALH4" s="3" t="s">
        <v>103</v>
      </c>
      <c r="ALI4" s="5" t="s">
        <v>1017</v>
      </c>
      <c r="ALJ4" s="3" t="s">
        <v>104</v>
      </c>
      <c r="ALK4" s="5" t="s">
        <v>1018</v>
      </c>
      <c r="ALL4" s="3" t="s">
        <v>105</v>
      </c>
      <c r="ALM4" s="5" t="s">
        <v>1019</v>
      </c>
      <c r="ALN4" s="4" t="s">
        <v>1020</v>
      </c>
      <c r="ALO4" s="4" t="s">
        <v>1021</v>
      </c>
      <c r="ALP4" s="4" t="s">
        <v>1022</v>
      </c>
    </row>
    <row r="5" spans="1:1004 1044:1044" s="11" customFormat="1" ht="15" customHeight="1" x14ac:dyDescent="0.25">
      <c r="A5" s="12" t="s">
        <v>1023</v>
      </c>
      <c r="B5" s="13">
        <v>1</v>
      </c>
      <c r="C5" s="14" t="s">
        <v>1024</v>
      </c>
      <c r="D5" s="15">
        <v>0.5</v>
      </c>
      <c r="E5" s="14" t="s">
        <v>1025</v>
      </c>
      <c r="F5" s="15">
        <v>0.5</v>
      </c>
      <c r="G5" s="14" t="s">
        <v>1025</v>
      </c>
      <c r="H5" s="15">
        <v>1</v>
      </c>
      <c r="I5" s="14" t="s">
        <v>1026</v>
      </c>
      <c r="J5" s="15">
        <v>0</v>
      </c>
      <c r="K5" s="14" t="s">
        <v>1027</v>
      </c>
      <c r="L5" s="15">
        <v>1</v>
      </c>
      <c r="M5" s="14" t="s">
        <v>1026</v>
      </c>
      <c r="N5" s="15">
        <v>0.5</v>
      </c>
      <c r="O5" s="14" t="s">
        <v>1025</v>
      </c>
      <c r="P5" s="15">
        <v>0.5</v>
      </c>
      <c r="Q5" s="14" t="s">
        <v>1025</v>
      </c>
      <c r="R5" s="15">
        <v>1</v>
      </c>
      <c r="S5" s="14" t="s">
        <v>1026</v>
      </c>
      <c r="T5" s="15">
        <v>0</v>
      </c>
      <c r="U5" s="14" t="s">
        <v>1027</v>
      </c>
      <c r="V5" s="15">
        <v>1</v>
      </c>
      <c r="W5" s="14" t="s">
        <v>1026</v>
      </c>
      <c r="X5" s="15">
        <v>0</v>
      </c>
      <c r="Y5" s="14" t="s">
        <v>1027</v>
      </c>
      <c r="Z5" s="15">
        <v>0.5</v>
      </c>
      <c r="AA5" s="14" t="s">
        <v>1025</v>
      </c>
      <c r="AB5" s="15">
        <v>0.5</v>
      </c>
      <c r="AC5" s="14" t="s">
        <v>1025</v>
      </c>
      <c r="AD5" s="15">
        <v>0.5</v>
      </c>
      <c r="AE5" s="14" t="s">
        <v>1025</v>
      </c>
      <c r="AF5" s="15">
        <v>1</v>
      </c>
      <c r="AG5" s="14" t="s">
        <v>1026</v>
      </c>
      <c r="AH5" s="15">
        <v>997</v>
      </c>
      <c r="AI5" s="14" t="s">
        <v>1028</v>
      </c>
      <c r="AJ5" s="15">
        <v>997</v>
      </c>
      <c r="AK5" s="14" t="s">
        <v>1028</v>
      </c>
      <c r="AL5" s="15">
        <v>997</v>
      </c>
      <c r="AM5" s="14" t="s">
        <v>1028</v>
      </c>
      <c r="AN5" s="15">
        <v>997</v>
      </c>
      <c r="AO5" s="14" t="s">
        <v>1028</v>
      </c>
      <c r="AP5" s="15">
        <v>997</v>
      </c>
      <c r="AQ5" s="14" t="s">
        <v>1028</v>
      </c>
      <c r="AR5" s="15">
        <v>997</v>
      </c>
      <c r="AS5" s="14" t="s">
        <v>1028</v>
      </c>
      <c r="AT5" s="15">
        <v>997</v>
      </c>
      <c r="AU5" s="14" t="s">
        <v>1028</v>
      </c>
      <c r="AV5" s="15">
        <v>997</v>
      </c>
      <c r="AW5" s="14" t="s">
        <v>1028</v>
      </c>
      <c r="AX5" s="15">
        <v>997</v>
      </c>
      <c r="AY5" s="14" t="s">
        <v>1028</v>
      </c>
      <c r="AZ5" s="15">
        <v>997</v>
      </c>
      <c r="BA5" s="14" t="s">
        <v>1028</v>
      </c>
      <c r="BB5" s="15">
        <v>997</v>
      </c>
      <c r="BC5" s="14" t="s">
        <v>1028</v>
      </c>
      <c r="BD5" s="15">
        <v>997</v>
      </c>
      <c r="BE5" s="14" t="s">
        <v>1028</v>
      </c>
      <c r="BF5" s="15">
        <v>997</v>
      </c>
      <c r="BG5" s="14" t="s">
        <v>1028</v>
      </c>
      <c r="BH5" s="15">
        <v>997</v>
      </c>
      <c r="BI5" s="14" t="s">
        <v>1028</v>
      </c>
      <c r="BJ5" s="15">
        <v>997</v>
      </c>
      <c r="BK5" s="14" t="s">
        <v>1028</v>
      </c>
      <c r="BL5" s="15">
        <v>997</v>
      </c>
      <c r="BM5" s="14" t="s">
        <v>1028</v>
      </c>
      <c r="BN5" s="16">
        <v>0.59375</v>
      </c>
      <c r="BO5" s="16">
        <v>1</v>
      </c>
      <c r="BP5" s="15">
        <v>1</v>
      </c>
      <c r="BQ5" s="17" t="s">
        <v>1029</v>
      </c>
      <c r="BR5" s="15">
        <v>1</v>
      </c>
      <c r="BS5" s="17" t="s">
        <v>1029</v>
      </c>
      <c r="BT5" s="15">
        <v>0</v>
      </c>
      <c r="BU5" s="14" t="s">
        <v>1027</v>
      </c>
      <c r="BV5" s="15">
        <v>0</v>
      </c>
      <c r="BW5" s="14" t="s">
        <v>1027</v>
      </c>
      <c r="BX5" s="15">
        <v>1</v>
      </c>
      <c r="BY5" s="14" t="s">
        <v>1026</v>
      </c>
      <c r="BZ5" s="15">
        <v>1</v>
      </c>
      <c r="CA5" s="3" t="s">
        <v>1026</v>
      </c>
      <c r="CB5" s="15">
        <v>1</v>
      </c>
      <c r="CC5" s="3" t="s">
        <v>1026</v>
      </c>
      <c r="CD5" s="18">
        <v>0.71428571428571397</v>
      </c>
      <c r="CE5" s="16">
        <v>1</v>
      </c>
      <c r="CF5" s="15">
        <v>997</v>
      </c>
      <c r="CG5" s="14" t="s">
        <v>1028</v>
      </c>
      <c r="CH5" s="15">
        <v>997</v>
      </c>
      <c r="CI5" s="14" t="s">
        <v>1028</v>
      </c>
      <c r="CJ5" s="15">
        <v>1</v>
      </c>
      <c r="CK5" s="14" t="s">
        <v>1026</v>
      </c>
      <c r="CL5" s="19">
        <v>1</v>
      </c>
      <c r="CM5" s="19">
        <v>1</v>
      </c>
      <c r="CN5" s="15">
        <v>1</v>
      </c>
      <c r="CO5" s="14" t="s">
        <v>1026</v>
      </c>
      <c r="CP5" s="15">
        <v>1</v>
      </c>
      <c r="CQ5" s="14" t="s">
        <v>1026</v>
      </c>
      <c r="CR5" s="15">
        <v>0.75</v>
      </c>
      <c r="CS5" s="14" t="s">
        <v>1030</v>
      </c>
      <c r="CT5" s="15">
        <v>1</v>
      </c>
      <c r="CU5" s="14" t="s">
        <v>1026</v>
      </c>
      <c r="CV5" s="16">
        <v>0.9375</v>
      </c>
      <c r="CW5" s="16">
        <v>1</v>
      </c>
      <c r="CX5" s="3">
        <v>1</v>
      </c>
      <c r="CY5" s="20">
        <v>49.515979000000002</v>
      </c>
      <c r="CZ5" s="15">
        <v>2015</v>
      </c>
      <c r="DA5" s="21">
        <v>1</v>
      </c>
      <c r="DB5" s="20">
        <v>7.6581645399999996</v>
      </c>
      <c r="DC5" s="5">
        <v>2016</v>
      </c>
      <c r="DD5" s="3">
        <v>1</v>
      </c>
      <c r="DE5" s="3">
        <v>0</v>
      </c>
      <c r="DF5" s="22" t="s">
        <v>1028</v>
      </c>
      <c r="DG5" s="3">
        <v>0.25454969391298599</v>
      </c>
      <c r="DH5" s="23">
        <v>5.1690000000000004E-4</v>
      </c>
      <c r="DI5" s="15">
        <v>2015</v>
      </c>
      <c r="DJ5" s="3">
        <v>999</v>
      </c>
      <c r="DK5" s="3">
        <v>999</v>
      </c>
      <c r="DL5" s="3">
        <v>999</v>
      </c>
      <c r="DM5" s="3">
        <v>999</v>
      </c>
      <c r="DN5" s="3">
        <v>999</v>
      </c>
      <c r="DO5" s="3">
        <v>999</v>
      </c>
      <c r="DP5" s="24">
        <v>0.70750930691977099</v>
      </c>
      <c r="DQ5" s="3">
        <v>6.02</v>
      </c>
      <c r="DR5" s="11">
        <v>2016</v>
      </c>
      <c r="DS5" s="3">
        <v>1</v>
      </c>
      <c r="DT5" s="3">
        <v>26.92</v>
      </c>
      <c r="DU5" s="15">
        <v>2016</v>
      </c>
      <c r="DV5" s="3">
        <v>0.54206002598549996</v>
      </c>
      <c r="DW5" s="3">
        <v>49</v>
      </c>
      <c r="DX5" s="5">
        <v>2015</v>
      </c>
      <c r="DY5" s="3">
        <v>1</v>
      </c>
      <c r="DZ5" s="3">
        <v>43.59</v>
      </c>
      <c r="EA5" s="5">
        <v>2015</v>
      </c>
      <c r="EB5" s="3">
        <v>0</v>
      </c>
      <c r="EC5" s="3">
        <v>4.8</v>
      </c>
      <c r="ED5" s="5">
        <v>2015</v>
      </c>
      <c r="EE5" s="3">
        <v>1</v>
      </c>
      <c r="EF5" s="3">
        <v>101.62</v>
      </c>
      <c r="EG5" s="5">
        <v>2016</v>
      </c>
      <c r="EH5" s="19">
        <v>0.72495693329052702</v>
      </c>
      <c r="EI5" s="19">
        <v>0.92857142857142905</v>
      </c>
      <c r="EJ5" s="25">
        <v>0.94173942000028998</v>
      </c>
      <c r="EK5" s="25">
        <v>0.94444444444444398</v>
      </c>
      <c r="EL5" s="25">
        <v>0.88942056333360697</v>
      </c>
      <c r="EM5" s="19">
        <v>0.98571428571428599</v>
      </c>
      <c r="EN5" s="15">
        <v>1</v>
      </c>
      <c r="EO5" s="14" t="s">
        <v>1026</v>
      </c>
      <c r="EP5" s="15">
        <v>0.24</v>
      </c>
      <c r="EQ5" s="3">
        <v>24</v>
      </c>
      <c r="ER5" s="11">
        <v>1</v>
      </c>
      <c r="ES5" s="22" t="s">
        <v>1026</v>
      </c>
      <c r="ET5" s="26">
        <v>0.160935789547625</v>
      </c>
      <c r="EU5" s="3">
        <v>29</v>
      </c>
      <c r="EV5" s="27">
        <v>0.23580000000000001</v>
      </c>
      <c r="EW5" s="3">
        <v>23.58</v>
      </c>
      <c r="EX5" s="20">
        <v>0.12</v>
      </c>
      <c r="EY5" s="3">
        <v>12</v>
      </c>
      <c r="EZ5" s="15">
        <v>2012</v>
      </c>
      <c r="FA5" s="16">
        <v>1</v>
      </c>
      <c r="FB5" s="16">
        <v>1</v>
      </c>
      <c r="FC5" s="15">
        <v>1</v>
      </c>
      <c r="FD5" s="14" t="s">
        <v>1026</v>
      </c>
      <c r="FE5" s="15">
        <v>0.17499999999999999</v>
      </c>
      <c r="FF5" s="3">
        <f>AVERAGE(10,25)</f>
        <v>17.5</v>
      </c>
      <c r="FG5" s="11">
        <v>1</v>
      </c>
      <c r="FH5" s="22" t="s">
        <v>1026</v>
      </c>
      <c r="FI5" s="3">
        <v>0.17499999999999999</v>
      </c>
      <c r="FJ5" s="3">
        <f>AVERAGE(10,25)</f>
        <v>17.5</v>
      </c>
      <c r="FK5" s="15">
        <v>999</v>
      </c>
      <c r="FL5" s="15">
        <v>999</v>
      </c>
      <c r="FM5" s="15">
        <v>999</v>
      </c>
      <c r="FN5" s="15">
        <v>999</v>
      </c>
      <c r="FO5" s="15">
        <v>1</v>
      </c>
      <c r="FP5" s="3">
        <v>100</v>
      </c>
      <c r="FQ5" s="3">
        <v>1</v>
      </c>
      <c r="FR5" s="3">
        <v>100</v>
      </c>
      <c r="FS5" s="15" t="s">
        <v>1031</v>
      </c>
      <c r="FT5" s="15">
        <v>1</v>
      </c>
      <c r="FU5" s="3">
        <v>100</v>
      </c>
      <c r="FV5" s="3">
        <v>1</v>
      </c>
      <c r="FW5" s="3">
        <v>100</v>
      </c>
      <c r="FX5" s="15">
        <v>2011</v>
      </c>
      <c r="FY5" s="19">
        <v>1</v>
      </c>
      <c r="FZ5" s="19">
        <v>0.75</v>
      </c>
      <c r="GA5" s="15">
        <v>1</v>
      </c>
      <c r="GB5" s="3">
        <v>100</v>
      </c>
      <c r="GC5" s="3">
        <v>1</v>
      </c>
      <c r="GD5" s="3">
        <v>100</v>
      </c>
      <c r="GE5" s="15">
        <v>2016</v>
      </c>
      <c r="GF5" s="15">
        <v>1</v>
      </c>
      <c r="GG5" s="14" t="s">
        <v>1026</v>
      </c>
      <c r="GH5" s="15">
        <v>0.24</v>
      </c>
      <c r="GI5" s="3">
        <v>24</v>
      </c>
      <c r="GJ5" s="11">
        <v>1</v>
      </c>
      <c r="GK5" s="22" t="s">
        <v>1026</v>
      </c>
      <c r="GL5" s="11">
        <v>0.28999999999999998</v>
      </c>
      <c r="GM5" s="3">
        <v>29</v>
      </c>
      <c r="GN5" s="27">
        <v>1</v>
      </c>
      <c r="GO5" s="3">
        <v>23.58</v>
      </c>
      <c r="GP5" s="20">
        <v>1</v>
      </c>
      <c r="GQ5" s="3">
        <v>12</v>
      </c>
      <c r="GR5" s="15">
        <v>2014</v>
      </c>
      <c r="GS5" s="3">
        <v>1</v>
      </c>
      <c r="GT5" s="3">
        <v>1.0580000000000001</v>
      </c>
      <c r="GU5" s="15">
        <v>2013</v>
      </c>
      <c r="GV5" s="16">
        <v>1</v>
      </c>
      <c r="GW5" s="16">
        <v>1</v>
      </c>
      <c r="GX5" s="15">
        <v>0</v>
      </c>
      <c r="GY5" s="14" t="s">
        <v>1027</v>
      </c>
      <c r="GZ5" s="3">
        <v>1</v>
      </c>
      <c r="HA5" s="15">
        <v>999</v>
      </c>
      <c r="HB5" s="15">
        <v>0</v>
      </c>
      <c r="HC5" s="14" t="s">
        <v>1027</v>
      </c>
      <c r="HD5" s="3">
        <v>1</v>
      </c>
      <c r="HE5" s="15">
        <v>999</v>
      </c>
      <c r="HF5" s="15" t="s">
        <v>1031</v>
      </c>
      <c r="HG5" s="15">
        <v>1</v>
      </c>
      <c r="HH5" s="15">
        <v>1</v>
      </c>
      <c r="HI5" s="3">
        <v>1</v>
      </c>
      <c r="HJ5" s="15">
        <v>1</v>
      </c>
      <c r="HK5" s="15" t="s">
        <v>1031</v>
      </c>
      <c r="HL5" s="19">
        <v>1</v>
      </c>
      <c r="HM5" s="19">
        <v>1</v>
      </c>
      <c r="HN5" s="19">
        <v>0.9375</v>
      </c>
      <c r="HO5" s="15">
        <v>1</v>
      </c>
      <c r="HP5" s="14" t="s">
        <v>1032</v>
      </c>
      <c r="HQ5" s="15">
        <v>1</v>
      </c>
      <c r="HR5" s="17" t="s">
        <v>1033</v>
      </c>
      <c r="HS5" s="3">
        <v>0.84140000000000004</v>
      </c>
      <c r="HT5" s="3">
        <v>15.86</v>
      </c>
      <c r="HU5" s="11">
        <v>2004</v>
      </c>
      <c r="HV5" s="28">
        <v>0.61533042182782005</v>
      </c>
      <c r="HW5" s="3">
        <v>32.549999999999997</v>
      </c>
      <c r="HX5" s="15">
        <v>2004</v>
      </c>
      <c r="HY5" s="15">
        <v>0</v>
      </c>
      <c r="HZ5" s="14" t="s">
        <v>1026</v>
      </c>
      <c r="IA5" s="3" t="s">
        <v>1034</v>
      </c>
      <c r="IB5" s="15">
        <v>2014</v>
      </c>
      <c r="IC5" s="15">
        <v>1</v>
      </c>
      <c r="ID5" s="14" t="s">
        <v>1026</v>
      </c>
      <c r="IE5" s="19">
        <v>0.74278840363797005</v>
      </c>
      <c r="IF5" s="19">
        <v>1</v>
      </c>
      <c r="IG5" s="15">
        <v>1</v>
      </c>
      <c r="IH5" s="14" t="s">
        <v>1026</v>
      </c>
      <c r="II5" s="15">
        <v>1</v>
      </c>
      <c r="IJ5" s="14" t="s">
        <v>1026</v>
      </c>
      <c r="IK5" s="15">
        <v>0</v>
      </c>
      <c r="IL5" s="11" t="s">
        <v>1027</v>
      </c>
      <c r="IM5" s="11">
        <v>1</v>
      </c>
      <c r="IN5" s="11" t="s">
        <v>1026</v>
      </c>
      <c r="IO5" s="11">
        <v>1</v>
      </c>
      <c r="IP5" s="11" t="s">
        <v>1026</v>
      </c>
      <c r="IQ5" s="3">
        <v>1</v>
      </c>
      <c r="IR5" s="11" t="s">
        <v>1026</v>
      </c>
      <c r="IS5" s="3">
        <v>1</v>
      </c>
      <c r="IT5" s="11" t="s">
        <v>1026</v>
      </c>
      <c r="IU5" s="3">
        <v>1</v>
      </c>
      <c r="IV5" s="11" t="s">
        <v>1035</v>
      </c>
      <c r="IW5" s="3">
        <v>0</v>
      </c>
      <c r="IX5" s="11" t="s">
        <v>1027</v>
      </c>
      <c r="IY5" s="3">
        <v>1</v>
      </c>
      <c r="IZ5" s="11" t="s">
        <v>1026</v>
      </c>
      <c r="JA5" s="3">
        <v>1</v>
      </c>
      <c r="JB5" s="11" t="s">
        <v>1026</v>
      </c>
      <c r="JC5" s="3">
        <v>0</v>
      </c>
      <c r="JD5" s="11" t="s">
        <v>1027</v>
      </c>
      <c r="JE5" s="3">
        <v>1</v>
      </c>
      <c r="JF5" s="11" t="s">
        <v>1026</v>
      </c>
      <c r="JG5" s="3">
        <v>1</v>
      </c>
      <c r="JH5" s="11" t="s">
        <v>1026</v>
      </c>
      <c r="JI5" s="3">
        <v>1</v>
      </c>
      <c r="JJ5" s="11" t="s">
        <v>1026</v>
      </c>
      <c r="JK5" s="3">
        <v>1</v>
      </c>
      <c r="JL5" s="11" t="s">
        <v>1026</v>
      </c>
      <c r="JM5" s="3">
        <v>1</v>
      </c>
      <c r="JN5" s="11" t="s">
        <v>1026</v>
      </c>
      <c r="JO5" s="3">
        <v>1</v>
      </c>
      <c r="JP5" s="3" t="s">
        <v>1027</v>
      </c>
      <c r="JQ5" s="3">
        <v>0</v>
      </c>
      <c r="JR5" s="3" t="s">
        <v>1026</v>
      </c>
      <c r="JS5" s="29">
        <v>0.78947368421052599</v>
      </c>
      <c r="JT5" s="29">
        <v>1</v>
      </c>
      <c r="JU5" s="3">
        <v>1</v>
      </c>
      <c r="JV5" s="11">
        <v>1.0657000000000001</v>
      </c>
      <c r="JW5" s="150">
        <f>JV5-OY5</f>
        <v>9.2100000000000071E-2</v>
      </c>
      <c r="JX5" s="3">
        <v>1.0688</v>
      </c>
      <c r="JY5" s="11">
        <v>1.0688</v>
      </c>
      <c r="JZ5" s="3">
        <v>1.0624</v>
      </c>
      <c r="KA5" s="11">
        <v>1.0624</v>
      </c>
      <c r="KB5" s="30">
        <f>KA5/JY5</f>
        <v>0.99401197604790426</v>
      </c>
      <c r="KC5" s="30" t="s">
        <v>1036</v>
      </c>
      <c r="KD5" s="3">
        <v>999</v>
      </c>
      <c r="KE5" s="11">
        <v>999</v>
      </c>
      <c r="KF5" s="3">
        <v>999</v>
      </c>
      <c r="KG5" s="11">
        <v>999</v>
      </c>
      <c r="KH5" s="30">
        <v>999</v>
      </c>
      <c r="KI5" s="30">
        <v>999</v>
      </c>
      <c r="KJ5" s="3">
        <v>999</v>
      </c>
      <c r="KK5" s="11">
        <v>999</v>
      </c>
      <c r="KL5" s="3">
        <v>999</v>
      </c>
      <c r="KM5" s="11">
        <v>999</v>
      </c>
      <c r="KN5" s="3">
        <v>999</v>
      </c>
      <c r="KO5" s="11">
        <v>999</v>
      </c>
      <c r="KP5" s="30">
        <v>999</v>
      </c>
      <c r="KQ5" s="30">
        <v>999</v>
      </c>
      <c r="KR5" s="3">
        <v>999</v>
      </c>
      <c r="KS5" s="11">
        <v>999</v>
      </c>
      <c r="KT5" s="3">
        <v>999</v>
      </c>
      <c r="KU5" s="3">
        <v>999</v>
      </c>
      <c r="KV5" s="148"/>
      <c r="KW5" s="168">
        <v>999</v>
      </c>
      <c r="KX5" s="3">
        <v>999</v>
      </c>
      <c r="KY5" s="30">
        <v>999</v>
      </c>
      <c r="KZ5" s="30">
        <v>999</v>
      </c>
      <c r="LA5" s="3">
        <v>1</v>
      </c>
      <c r="LB5" s="11">
        <v>1.3757999999999999</v>
      </c>
      <c r="LC5" s="150">
        <f>LB5-QG5</f>
        <v>0.50749999999999995</v>
      </c>
      <c r="LD5" s="3">
        <v>1.39523244545838</v>
      </c>
      <c r="LE5" s="11">
        <v>1.4124000000000001</v>
      </c>
      <c r="LF5" s="3">
        <v>1.32268371577555</v>
      </c>
      <c r="LG5" s="11">
        <v>1.3367</v>
      </c>
      <c r="LH5" s="30">
        <f>LG5/LE5</f>
        <v>0.94640328518833183</v>
      </c>
      <c r="LI5" s="30" t="s">
        <v>1036</v>
      </c>
      <c r="LJ5" s="3">
        <v>999</v>
      </c>
      <c r="LK5" s="3">
        <v>999</v>
      </c>
      <c r="LL5" s="3">
        <v>999</v>
      </c>
      <c r="LM5" s="3">
        <v>999</v>
      </c>
      <c r="LN5" s="30">
        <v>999</v>
      </c>
      <c r="LO5" s="30">
        <v>999</v>
      </c>
      <c r="LP5" s="3">
        <v>999</v>
      </c>
      <c r="LQ5" s="3">
        <v>999</v>
      </c>
      <c r="LR5" s="3">
        <v>999</v>
      </c>
      <c r="LS5" s="3">
        <v>999</v>
      </c>
      <c r="LT5" s="3">
        <v>999</v>
      </c>
      <c r="LU5" s="3">
        <v>999</v>
      </c>
      <c r="LV5" s="30">
        <v>999</v>
      </c>
      <c r="LW5" s="30">
        <v>999</v>
      </c>
      <c r="LX5" s="3">
        <v>999</v>
      </c>
      <c r="LY5" s="3">
        <v>999</v>
      </c>
      <c r="LZ5" s="3">
        <v>999</v>
      </c>
      <c r="MA5" s="3">
        <v>999</v>
      </c>
      <c r="MB5" s="30">
        <v>999</v>
      </c>
      <c r="MC5" s="30">
        <v>999</v>
      </c>
      <c r="MD5" s="148"/>
      <c r="ME5" s="3">
        <v>999</v>
      </c>
      <c r="MF5" s="11">
        <v>999</v>
      </c>
      <c r="MG5" s="30">
        <v>999</v>
      </c>
      <c r="MH5" s="30">
        <v>999</v>
      </c>
      <c r="MI5" s="3">
        <v>4.9848415206042898E-2</v>
      </c>
      <c r="MJ5" s="3">
        <v>0.19600000000000001</v>
      </c>
      <c r="MK5" s="3">
        <v>0.253428528098746</v>
      </c>
      <c r="ML5" s="3">
        <v>0.221</v>
      </c>
      <c r="MM5" s="3">
        <v>0.20455157679327199</v>
      </c>
      <c r="MN5" s="3">
        <v>0.17</v>
      </c>
      <c r="MO5" s="30">
        <f>MN5/ML5</f>
        <v>0.76923076923076927</v>
      </c>
      <c r="MP5" s="30" t="s">
        <v>1036</v>
      </c>
      <c r="MQ5" s="3">
        <v>0.192092746068348</v>
      </c>
      <c r="MR5" s="3">
        <v>0.157</v>
      </c>
      <c r="MS5" s="3">
        <v>0.28074211853415798</v>
      </c>
      <c r="MT5" s="3">
        <v>0.2495</v>
      </c>
      <c r="MU5" s="31">
        <f>MT5/MR5</f>
        <v>1.589171974522293</v>
      </c>
      <c r="MV5" s="30" t="s">
        <v>1037</v>
      </c>
      <c r="MW5" s="3">
        <v>0.31188919534647003</v>
      </c>
      <c r="MX5" s="3">
        <v>0.28199999999999997</v>
      </c>
      <c r="MY5" s="3">
        <v>0.27163758838902102</v>
      </c>
      <c r="MZ5" s="3">
        <v>0.24</v>
      </c>
      <c r="NA5" s="3">
        <v>0.221802265489322</v>
      </c>
      <c r="NB5" s="3">
        <v>0.188</v>
      </c>
      <c r="NC5" s="6">
        <f>NB5/MX5</f>
        <v>0.66666666666666674</v>
      </c>
      <c r="ND5" s="6" t="s">
        <v>1039</v>
      </c>
      <c r="NE5" s="3">
        <v>0.19784297563369799</v>
      </c>
      <c r="NF5" s="3">
        <v>0.16300000000000001</v>
      </c>
      <c r="NG5" s="3">
        <v>0.145132537951324</v>
      </c>
      <c r="NH5" s="6">
        <f>NK5/NB5</f>
        <v>0.57446808510638292</v>
      </c>
      <c r="NI5" s="6" t="s">
        <v>1038</v>
      </c>
      <c r="NJ5" s="148">
        <f>MW5/NG5</f>
        <v>2.1489956680222497</v>
      </c>
      <c r="NK5" s="3">
        <v>0.108</v>
      </c>
      <c r="NL5" s="3">
        <v>999</v>
      </c>
      <c r="NM5" s="3">
        <v>999</v>
      </c>
      <c r="NN5" s="30">
        <v>999</v>
      </c>
      <c r="NO5" s="30">
        <v>999</v>
      </c>
      <c r="NP5" s="3">
        <v>0.84105051224529004</v>
      </c>
      <c r="NQ5" s="3">
        <v>0.86550000000000005</v>
      </c>
      <c r="NR5" s="3">
        <v>0.73606446295044203</v>
      </c>
      <c r="NS5" s="3">
        <v>0.72460000000000002</v>
      </c>
      <c r="NT5" s="3">
        <v>1.01600480562356</v>
      </c>
      <c r="NU5" s="3">
        <v>1.0166999999999999</v>
      </c>
      <c r="NV5" s="30">
        <f>NU5/NS5</f>
        <v>1.4031189621860336</v>
      </c>
      <c r="NW5" s="30" t="s">
        <v>1040</v>
      </c>
      <c r="NX5" s="3">
        <v>0.37322497737686799</v>
      </c>
      <c r="NY5" s="3">
        <v>0.34599999999999997</v>
      </c>
      <c r="NZ5" s="3">
        <v>0.1058393025881</v>
      </c>
      <c r="OA5" s="3">
        <v>6.7000000000000004E-2</v>
      </c>
      <c r="OB5" s="31">
        <f>OA5/NY5</f>
        <v>0.19364161849710984</v>
      </c>
      <c r="OC5" s="30" t="s">
        <v>1041</v>
      </c>
      <c r="OD5" s="3">
        <v>0.29751362143309501</v>
      </c>
      <c r="OE5" s="3">
        <v>0.26700000000000002</v>
      </c>
      <c r="OF5" s="3">
        <v>0.39718426723249201</v>
      </c>
      <c r="OG5" s="3">
        <v>0.371</v>
      </c>
      <c r="OH5" s="3">
        <v>0.46235353563978998</v>
      </c>
      <c r="OI5" s="3">
        <v>0.46235353563978998</v>
      </c>
      <c r="OJ5" s="6">
        <f>OI5/OE5</f>
        <v>1.731661182171498</v>
      </c>
      <c r="OK5" s="6" t="s">
        <v>1038</v>
      </c>
      <c r="OL5" s="3">
        <v>0.56969115419298699</v>
      </c>
      <c r="OM5" s="3">
        <v>0.55100000000000005</v>
      </c>
      <c r="ON5" s="5">
        <v>0.68565411709420898</v>
      </c>
      <c r="OO5" s="3">
        <v>0.67200000000000004</v>
      </c>
      <c r="OP5" s="6">
        <f>OO5/OI5</f>
        <v>1.4534332457739465</v>
      </c>
      <c r="OQ5" s="6" t="s">
        <v>1042</v>
      </c>
      <c r="OR5" s="148">
        <f>OD5/ON5</f>
        <v>0.43391210526665092</v>
      </c>
      <c r="OS5" s="3">
        <v>999</v>
      </c>
      <c r="OT5" s="3">
        <v>999</v>
      </c>
      <c r="OU5" s="30">
        <v>999</v>
      </c>
      <c r="OV5" s="30">
        <v>999</v>
      </c>
      <c r="OW5" s="11">
        <v>2015</v>
      </c>
      <c r="OX5" s="3">
        <v>0.97360000000000002</v>
      </c>
      <c r="OY5" s="3">
        <v>0.97360000000000002</v>
      </c>
      <c r="OZ5" s="150">
        <f>1-OY5</f>
        <v>2.6399999999999979E-2</v>
      </c>
      <c r="PA5" s="3">
        <v>0.97189999999999999</v>
      </c>
      <c r="PB5" s="3">
        <v>0.97189999999999999</v>
      </c>
      <c r="PC5" s="3">
        <v>0.97529999999999994</v>
      </c>
      <c r="PD5" s="3">
        <v>0.97529999999999994</v>
      </c>
      <c r="PE5" s="30">
        <f>PD5/PB5</f>
        <v>1.0034983022944748</v>
      </c>
      <c r="PF5" s="30" t="s">
        <v>1040</v>
      </c>
      <c r="PG5" s="3">
        <v>999</v>
      </c>
      <c r="PH5" s="3">
        <v>999</v>
      </c>
      <c r="PI5" s="3">
        <v>999</v>
      </c>
      <c r="PJ5" s="3">
        <v>999</v>
      </c>
      <c r="PK5" s="30">
        <v>999</v>
      </c>
      <c r="PL5" s="30">
        <v>999</v>
      </c>
      <c r="PM5" s="3">
        <v>999</v>
      </c>
      <c r="PN5" s="3">
        <v>999</v>
      </c>
      <c r="PO5" s="3">
        <v>999</v>
      </c>
      <c r="PP5" s="3">
        <v>999</v>
      </c>
      <c r="PQ5" s="3">
        <v>999</v>
      </c>
      <c r="PR5" s="3">
        <v>999</v>
      </c>
      <c r="PS5" s="30">
        <v>999</v>
      </c>
      <c r="PT5" s="30">
        <v>999</v>
      </c>
      <c r="PU5" s="3">
        <v>999</v>
      </c>
      <c r="PV5" s="3">
        <v>999</v>
      </c>
      <c r="PW5" s="3">
        <v>999</v>
      </c>
      <c r="PX5" s="3">
        <v>999</v>
      </c>
      <c r="PY5" s="30">
        <v>999</v>
      </c>
      <c r="PZ5" s="30">
        <v>999</v>
      </c>
      <c r="QA5" s="148"/>
      <c r="QB5" s="3">
        <v>999</v>
      </c>
      <c r="QC5" s="3">
        <v>999</v>
      </c>
      <c r="QD5" s="30">
        <v>999</v>
      </c>
      <c r="QE5" s="30">
        <v>999</v>
      </c>
      <c r="QF5" s="3">
        <v>0.84435949786397502</v>
      </c>
      <c r="QG5" s="3">
        <v>0.86829999999999996</v>
      </c>
      <c r="QH5" s="150">
        <f>1-QG5</f>
        <v>0.13170000000000004</v>
      </c>
      <c r="QI5" s="3">
        <v>0.86170697895333603</v>
      </c>
      <c r="QJ5" s="3">
        <v>0.85570000000000002</v>
      </c>
      <c r="QK5" s="3">
        <v>0.88672047756260797</v>
      </c>
      <c r="QL5" s="3">
        <v>0.88180000000000003</v>
      </c>
      <c r="QM5" s="30">
        <f>QL5/QJ5</f>
        <v>1.030501343928947</v>
      </c>
      <c r="QN5" s="30" t="s">
        <v>1040</v>
      </c>
      <c r="QO5" s="3">
        <v>999</v>
      </c>
      <c r="QP5" s="3">
        <v>999</v>
      </c>
      <c r="QQ5" s="3">
        <v>999</v>
      </c>
      <c r="QR5" s="3">
        <v>999</v>
      </c>
      <c r="QS5" s="30">
        <v>999</v>
      </c>
      <c r="QT5" s="30">
        <v>999</v>
      </c>
      <c r="QU5" s="3">
        <v>999</v>
      </c>
      <c r="QV5" s="3">
        <v>999</v>
      </c>
      <c r="QW5" s="3">
        <v>999</v>
      </c>
      <c r="QX5" s="3">
        <v>999</v>
      </c>
      <c r="QY5" s="3">
        <v>999</v>
      </c>
      <c r="QZ5" s="3">
        <v>999</v>
      </c>
      <c r="RA5" s="30">
        <v>999</v>
      </c>
      <c r="RB5" s="30">
        <v>999</v>
      </c>
      <c r="RC5" s="3">
        <v>999</v>
      </c>
      <c r="RD5" s="3">
        <v>999</v>
      </c>
      <c r="RE5" s="3">
        <v>999</v>
      </c>
      <c r="RF5" s="3">
        <v>999</v>
      </c>
      <c r="RG5" s="30">
        <v>999</v>
      </c>
      <c r="RH5" s="30">
        <v>999</v>
      </c>
      <c r="RI5" s="148"/>
      <c r="RJ5" s="3">
        <v>999</v>
      </c>
      <c r="RK5" s="3">
        <v>999</v>
      </c>
      <c r="RL5" s="30">
        <v>999</v>
      </c>
      <c r="RM5" s="30">
        <v>999</v>
      </c>
      <c r="RN5" s="11">
        <v>2013</v>
      </c>
      <c r="RO5" s="3">
        <v>999</v>
      </c>
      <c r="RP5" s="3">
        <v>999</v>
      </c>
      <c r="RQ5" s="3">
        <v>999</v>
      </c>
      <c r="RR5" s="3">
        <v>999</v>
      </c>
      <c r="RS5" s="3">
        <v>999</v>
      </c>
      <c r="RT5" s="3">
        <v>999</v>
      </c>
      <c r="RU5" s="30">
        <v>999</v>
      </c>
      <c r="RV5" s="30">
        <v>999</v>
      </c>
      <c r="RW5" s="3">
        <v>999</v>
      </c>
      <c r="RX5" s="3">
        <v>999</v>
      </c>
      <c r="RY5" s="3">
        <v>999</v>
      </c>
      <c r="RZ5" s="3">
        <v>999</v>
      </c>
      <c r="SA5" s="30">
        <v>999</v>
      </c>
      <c r="SB5" s="30">
        <v>999</v>
      </c>
      <c r="SC5" s="3">
        <v>999</v>
      </c>
      <c r="SD5" s="3">
        <v>999</v>
      </c>
      <c r="SE5" s="3">
        <v>999</v>
      </c>
      <c r="SF5" s="3">
        <v>999</v>
      </c>
      <c r="SG5" s="3">
        <v>999</v>
      </c>
      <c r="SH5" s="3">
        <v>999</v>
      </c>
      <c r="SI5" s="30">
        <v>999</v>
      </c>
      <c r="SJ5" s="30">
        <v>999</v>
      </c>
      <c r="SK5" s="3">
        <v>999</v>
      </c>
      <c r="SL5" s="3">
        <v>999</v>
      </c>
      <c r="SM5" s="3">
        <v>999</v>
      </c>
      <c r="SN5" s="3">
        <v>999</v>
      </c>
      <c r="SO5" s="30">
        <v>999</v>
      </c>
      <c r="SP5" s="30">
        <v>999</v>
      </c>
      <c r="SQ5" s="148"/>
      <c r="SR5" s="3">
        <v>999</v>
      </c>
      <c r="SS5" s="3">
        <v>999</v>
      </c>
      <c r="ST5" s="30">
        <v>999</v>
      </c>
      <c r="SU5" s="30">
        <v>999</v>
      </c>
      <c r="SV5" s="3">
        <v>999</v>
      </c>
      <c r="SW5" s="3">
        <v>999</v>
      </c>
      <c r="SX5" s="20">
        <v>0.70769666376138296</v>
      </c>
      <c r="SY5" s="32">
        <v>0.69499999999999995</v>
      </c>
      <c r="SZ5" s="20">
        <v>0.79395010724163095</v>
      </c>
      <c r="TA5" s="32">
        <v>0.78500000000000003</v>
      </c>
      <c r="TB5" s="30">
        <f>TA5/SY5</f>
        <v>1.1294964028776979</v>
      </c>
      <c r="TC5" s="30" t="s">
        <v>1040</v>
      </c>
      <c r="TD5" s="20">
        <v>0.886912151881453</v>
      </c>
      <c r="TE5" s="32">
        <v>0.88200000000000001</v>
      </c>
      <c r="TF5" s="32">
        <v>0.64300658115119802</v>
      </c>
      <c r="TG5" s="32">
        <v>0.62749999999999995</v>
      </c>
      <c r="TH5" s="31">
        <f>TG5/TE5</f>
        <v>0.71145124716553276</v>
      </c>
      <c r="TI5" s="30" t="s">
        <v>1041</v>
      </c>
      <c r="TJ5" s="32">
        <v>0.62240159187536104</v>
      </c>
      <c r="TK5" s="32">
        <v>0.60599999999999998</v>
      </c>
      <c r="TL5" s="32">
        <v>0.66169482723858497</v>
      </c>
      <c r="TM5" s="32">
        <v>0.64700000000000002</v>
      </c>
      <c r="TN5" s="20">
        <v>0.70769666376138296</v>
      </c>
      <c r="TO5" s="32">
        <v>0.69499999999999995</v>
      </c>
      <c r="TP5" s="6">
        <f>TO5/TK5</f>
        <v>1.1468646864686469</v>
      </c>
      <c r="TQ5" s="6" t="s">
        <v>1038</v>
      </c>
      <c r="TR5" s="20">
        <v>0.79586685043008099</v>
      </c>
      <c r="TS5" s="32">
        <v>0.78700000000000003</v>
      </c>
      <c r="TT5" s="20">
        <v>0.89553749622947798</v>
      </c>
      <c r="TU5" s="32">
        <v>0.89100000000000001</v>
      </c>
      <c r="TV5" s="6">
        <f>TU5/TO5</f>
        <v>1.2820143884892088</v>
      </c>
      <c r="TW5" s="6" t="s">
        <v>1042</v>
      </c>
      <c r="TX5" s="148">
        <f>TJ5/TT5</f>
        <v>0.6950033856716068</v>
      </c>
      <c r="TY5" s="3">
        <v>999</v>
      </c>
      <c r="TZ5" s="3">
        <v>999</v>
      </c>
      <c r="UA5" s="30">
        <v>999</v>
      </c>
      <c r="UB5" s="30">
        <v>999</v>
      </c>
      <c r="UC5" s="20">
        <v>0.73528115050516596</v>
      </c>
      <c r="UD5" s="32">
        <v>0.77600000000000002</v>
      </c>
      <c r="UE5" s="20">
        <v>0.78436639129938102</v>
      </c>
      <c r="UF5" s="32">
        <v>0.77500000000000002</v>
      </c>
      <c r="UG5" s="20">
        <v>0.78628313448783105</v>
      </c>
      <c r="UH5" s="32">
        <v>0.77700000000000002</v>
      </c>
      <c r="UI5" s="30">
        <f>UH5/UF5</f>
        <v>1.0025806451612904</v>
      </c>
      <c r="UJ5" s="30" t="s">
        <v>1040</v>
      </c>
      <c r="UK5" s="20">
        <v>0.77861616173403103</v>
      </c>
      <c r="UL5" s="32">
        <v>0.76900000000000002</v>
      </c>
      <c r="UM5" s="20">
        <v>0.79203336405318103</v>
      </c>
      <c r="UN5" s="32">
        <v>0.78300000000000003</v>
      </c>
      <c r="UO5" s="31">
        <f>UN5/UL5</f>
        <v>1.0182054616384915</v>
      </c>
      <c r="UP5" s="30" t="s">
        <v>1037</v>
      </c>
      <c r="UQ5" s="3">
        <v>999</v>
      </c>
      <c r="UR5" s="3">
        <v>999</v>
      </c>
      <c r="US5" s="3">
        <v>999</v>
      </c>
      <c r="UT5" s="3">
        <v>999</v>
      </c>
      <c r="UU5" s="3">
        <v>999</v>
      </c>
      <c r="UV5" s="3">
        <v>999</v>
      </c>
      <c r="UW5" s="30">
        <v>999</v>
      </c>
      <c r="UX5" s="30">
        <v>999</v>
      </c>
      <c r="UY5" s="3">
        <v>999</v>
      </c>
      <c r="UZ5" s="3">
        <v>999</v>
      </c>
      <c r="VA5" s="3">
        <v>999</v>
      </c>
      <c r="VB5" s="3">
        <v>999</v>
      </c>
      <c r="VC5" s="30">
        <v>999</v>
      </c>
      <c r="VD5" s="30">
        <v>999</v>
      </c>
      <c r="VE5" s="148"/>
      <c r="VF5" s="32">
        <v>0.72590572405165799</v>
      </c>
      <c r="VG5" s="32">
        <v>0.71399999999999997</v>
      </c>
      <c r="VH5" s="33">
        <f>VG5/UD5</f>
        <v>0.92010309278350511</v>
      </c>
      <c r="VI5" s="6" t="s">
        <v>1043</v>
      </c>
      <c r="VJ5" s="20">
        <v>0.68800992738108901</v>
      </c>
      <c r="VK5" s="32">
        <v>0.73599999999999999</v>
      </c>
      <c r="VL5" s="20">
        <v>0.72111386608053296</v>
      </c>
      <c r="VM5" s="32">
        <v>0.70899999999999996</v>
      </c>
      <c r="VN5" s="20">
        <v>0.76519895941488203</v>
      </c>
      <c r="VO5" s="32">
        <v>0.755</v>
      </c>
      <c r="VP5" s="30">
        <f>VO5/VM5</f>
        <v>1.064880112834979</v>
      </c>
      <c r="VQ5" s="30" t="s">
        <v>1040</v>
      </c>
      <c r="VR5" s="20">
        <v>0.76040710144375701</v>
      </c>
      <c r="VS5" s="32">
        <v>0.75</v>
      </c>
      <c r="VT5" s="20">
        <v>0.71057177854405795</v>
      </c>
      <c r="VU5" s="32">
        <v>0.69799999999999995</v>
      </c>
      <c r="VV5" s="31">
        <f>VU5/VS5</f>
        <v>0.93066666666666664</v>
      </c>
      <c r="VW5" s="30" t="s">
        <v>1041</v>
      </c>
      <c r="VX5" s="20">
        <v>0.70194643419603397</v>
      </c>
      <c r="VY5" s="3">
        <v>0.68899999999999995</v>
      </c>
      <c r="VZ5" s="3">
        <v>999</v>
      </c>
      <c r="WA5" s="3">
        <v>999</v>
      </c>
      <c r="WB5" s="20">
        <v>0.73740618318235696</v>
      </c>
      <c r="WC5" s="32">
        <v>0.72599999999999998</v>
      </c>
      <c r="WD5" s="6">
        <f>WC5/VY5</f>
        <v>1.053701015965167</v>
      </c>
      <c r="WE5" s="6" t="s">
        <v>1038</v>
      </c>
      <c r="WF5" s="32">
        <v>999</v>
      </c>
      <c r="WG5" s="32">
        <v>999</v>
      </c>
      <c r="WH5" s="20">
        <v>0.78628313448783105</v>
      </c>
      <c r="WI5" s="32">
        <v>0.77700000000000002</v>
      </c>
      <c r="WJ5" s="6">
        <f>WI5/WC5</f>
        <v>1.0702479338842976</v>
      </c>
      <c r="WK5" s="6" t="s">
        <v>1042</v>
      </c>
      <c r="WL5" s="148">
        <f>VX5/WH5</f>
        <v>0.89274003651784761</v>
      </c>
      <c r="WM5" s="3">
        <v>999</v>
      </c>
      <c r="WN5" s="3">
        <v>999</v>
      </c>
      <c r="WO5" s="30">
        <v>999</v>
      </c>
      <c r="WP5" s="30">
        <v>999</v>
      </c>
      <c r="WQ5" s="3">
        <v>2015</v>
      </c>
      <c r="WR5" s="29">
        <v>0.76951125066719805</v>
      </c>
      <c r="WS5" s="29">
        <v>0.46969696969697</v>
      </c>
      <c r="WT5" s="29">
        <v>0.82323232323232298</v>
      </c>
      <c r="WU5" s="3">
        <v>1</v>
      </c>
      <c r="WV5" s="3" t="s">
        <v>1026</v>
      </c>
      <c r="WW5" s="3">
        <v>1</v>
      </c>
      <c r="WX5" s="3" t="s">
        <v>1026</v>
      </c>
      <c r="WY5" s="3">
        <v>1</v>
      </c>
      <c r="WZ5" s="3" t="s">
        <v>1026</v>
      </c>
      <c r="XA5" s="3">
        <v>1</v>
      </c>
      <c r="XB5" s="3" t="s">
        <v>1026</v>
      </c>
      <c r="XC5" s="3">
        <v>1</v>
      </c>
      <c r="XD5" s="3" t="s">
        <v>1026</v>
      </c>
      <c r="XE5" s="3">
        <v>1</v>
      </c>
      <c r="XF5" s="3" t="s">
        <v>1026</v>
      </c>
      <c r="XG5" s="3">
        <v>1</v>
      </c>
      <c r="XH5" s="3" t="s">
        <v>1026</v>
      </c>
      <c r="XI5" s="3">
        <v>1</v>
      </c>
      <c r="XJ5" s="3" t="s">
        <v>1026</v>
      </c>
      <c r="XK5" s="3">
        <v>1</v>
      </c>
      <c r="XL5" s="3" t="s">
        <v>1026</v>
      </c>
      <c r="XM5" s="3">
        <v>1</v>
      </c>
      <c r="XN5" s="3" t="s">
        <v>1026</v>
      </c>
      <c r="XO5" s="3">
        <v>1</v>
      </c>
      <c r="XP5" s="3" t="s">
        <v>1026</v>
      </c>
      <c r="XQ5" s="3">
        <v>1</v>
      </c>
      <c r="XR5" s="3" t="s">
        <v>1026</v>
      </c>
      <c r="XS5" s="3">
        <v>1</v>
      </c>
      <c r="XT5" s="3" t="s">
        <v>1026</v>
      </c>
      <c r="XU5" s="3">
        <v>1</v>
      </c>
      <c r="XV5" s="3" t="s">
        <v>1026</v>
      </c>
      <c r="XW5" s="3">
        <v>1</v>
      </c>
      <c r="XX5" s="3" t="s">
        <v>1026</v>
      </c>
      <c r="XY5" s="3">
        <v>0</v>
      </c>
      <c r="XZ5" s="3" t="s">
        <v>1027</v>
      </c>
      <c r="YA5" s="3">
        <v>1</v>
      </c>
      <c r="YB5" s="3" t="s">
        <v>1026</v>
      </c>
      <c r="YC5" s="3">
        <v>1</v>
      </c>
      <c r="YD5" s="3" t="s">
        <v>1026</v>
      </c>
      <c r="YE5" s="3">
        <v>1</v>
      </c>
      <c r="YF5" s="3" t="s">
        <v>1026</v>
      </c>
      <c r="YG5" s="3">
        <v>0</v>
      </c>
      <c r="YH5" s="3" t="s">
        <v>1027</v>
      </c>
      <c r="YI5" s="29">
        <v>0.94736842105263197</v>
      </c>
      <c r="YJ5" s="29">
        <v>1</v>
      </c>
      <c r="YK5" s="3">
        <v>1</v>
      </c>
      <c r="YL5" s="3" t="s">
        <v>1026</v>
      </c>
      <c r="YM5" s="3">
        <v>0.33</v>
      </c>
      <c r="YN5" s="3" t="s">
        <v>1044</v>
      </c>
      <c r="YO5" s="3">
        <v>1</v>
      </c>
      <c r="YP5" s="3" t="s">
        <v>1026</v>
      </c>
      <c r="YQ5" s="3">
        <v>1</v>
      </c>
      <c r="YR5" s="3" t="s">
        <v>1027</v>
      </c>
      <c r="YS5" s="29">
        <v>0.83250000000000002</v>
      </c>
      <c r="YT5" s="29">
        <v>1</v>
      </c>
      <c r="YU5" s="3">
        <v>1</v>
      </c>
      <c r="YV5" s="3" t="s">
        <v>1026</v>
      </c>
      <c r="YW5" s="3">
        <v>1</v>
      </c>
      <c r="YX5" s="3" t="s">
        <v>1026</v>
      </c>
      <c r="YY5" s="3">
        <v>1</v>
      </c>
      <c r="YZ5" s="3" t="s">
        <v>1026</v>
      </c>
      <c r="ZA5" s="3">
        <v>1</v>
      </c>
      <c r="ZB5" s="3" t="s">
        <v>1026</v>
      </c>
      <c r="ZC5" s="3">
        <v>1</v>
      </c>
      <c r="ZD5" s="3" t="s">
        <v>1026</v>
      </c>
      <c r="ZE5" s="3">
        <v>1</v>
      </c>
      <c r="ZF5" s="3" t="s">
        <v>1026</v>
      </c>
      <c r="ZG5" s="3">
        <v>1</v>
      </c>
      <c r="ZH5" s="3" t="s">
        <v>1026</v>
      </c>
      <c r="ZI5" s="3">
        <v>1</v>
      </c>
      <c r="ZJ5" s="3" t="s">
        <v>1026</v>
      </c>
      <c r="ZK5" s="3">
        <v>999</v>
      </c>
      <c r="ZL5" s="3">
        <v>999</v>
      </c>
      <c r="ZM5" s="3">
        <v>999</v>
      </c>
      <c r="ZN5" s="3">
        <v>999</v>
      </c>
      <c r="ZO5" s="3">
        <v>999</v>
      </c>
      <c r="ZP5" s="3">
        <v>999</v>
      </c>
      <c r="ZQ5" s="30">
        <v>999</v>
      </c>
      <c r="ZR5" s="30">
        <v>999</v>
      </c>
      <c r="ZS5" s="3">
        <v>999</v>
      </c>
      <c r="ZT5" s="3">
        <v>999</v>
      </c>
      <c r="ZU5" s="3">
        <v>999</v>
      </c>
      <c r="ZV5" s="3">
        <v>999</v>
      </c>
      <c r="ZW5" s="30">
        <v>999</v>
      </c>
      <c r="ZX5" s="30">
        <v>999</v>
      </c>
      <c r="ZY5" s="3">
        <v>999</v>
      </c>
      <c r="ZZ5" s="3">
        <v>999</v>
      </c>
      <c r="AAA5" s="3">
        <v>999</v>
      </c>
      <c r="AAB5" s="3">
        <v>999</v>
      </c>
      <c r="AAC5" s="3">
        <v>999</v>
      </c>
      <c r="AAD5" s="3">
        <v>999</v>
      </c>
      <c r="AAE5" s="30">
        <v>999</v>
      </c>
      <c r="AAF5" s="30">
        <v>999</v>
      </c>
      <c r="AAG5" s="3">
        <v>999</v>
      </c>
      <c r="AAH5" s="3">
        <v>999</v>
      </c>
      <c r="AAI5" s="3">
        <v>999</v>
      </c>
      <c r="AAJ5" s="3">
        <v>999</v>
      </c>
      <c r="AAK5" s="30">
        <v>999</v>
      </c>
      <c r="AAL5" s="30">
        <v>999</v>
      </c>
      <c r="AAM5" s="148"/>
      <c r="AAN5" s="3">
        <v>999</v>
      </c>
      <c r="AAO5" s="3">
        <v>999</v>
      </c>
      <c r="AAP5" s="30">
        <v>999</v>
      </c>
      <c r="AAQ5" s="30">
        <v>999</v>
      </c>
      <c r="AAR5" s="32">
        <v>0.93300000000000005</v>
      </c>
      <c r="AAS5" s="32">
        <v>0.93300000000000005</v>
      </c>
      <c r="AAT5" s="32">
        <v>0.91700000000000004</v>
      </c>
      <c r="AAU5" s="32">
        <v>0.91700000000000004</v>
      </c>
      <c r="AAV5" s="32">
        <v>0.95</v>
      </c>
      <c r="AAW5" s="32">
        <v>0.95</v>
      </c>
      <c r="AAX5" s="30">
        <f>AAW5/AAU5</f>
        <v>1.0359869138495092</v>
      </c>
      <c r="AAY5" s="30" t="s">
        <v>1040</v>
      </c>
      <c r="AAZ5" s="32">
        <v>0.94399999999999995</v>
      </c>
      <c r="ABA5" s="32">
        <v>0.94399999999999995</v>
      </c>
      <c r="ABB5" s="32">
        <v>0.84599999999999997</v>
      </c>
      <c r="ABC5" s="32">
        <v>0.84599999999999997</v>
      </c>
      <c r="ABD5" s="31">
        <f>ABC5/ABA5</f>
        <v>0.89618644067796616</v>
      </c>
      <c r="ABE5" s="30" t="s">
        <v>1041</v>
      </c>
      <c r="ABF5" s="32">
        <v>0.82599999999999996</v>
      </c>
      <c r="ABG5" s="32">
        <v>0.82599999999999996</v>
      </c>
      <c r="ABH5" s="32">
        <v>0.89700000000000002</v>
      </c>
      <c r="ABI5" s="32">
        <v>0.89700000000000002</v>
      </c>
      <c r="ABJ5" s="32">
        <v>0.94099999999999995</v>
      </c>
      <c r="ABK5" s="32">
        <v>0.94099999999999995</v>
      </c>
      <c r="ABL5" s="6">
        <f>ABK5/ABG5</f>
        <v>1.139225181598063</v>
      </c>
      <c r="ABM5" s="6" t="s">
        <v>1038</v>
      </c>
      <c r="ABN5" s="32">
        <v>0.96699999999999997</v>
      </c>
      <c r="ABO5" s="32">
        <v>0.96699999999999997</v>
      </c>
      <c r="ABP5" s="32">
        <v>0.98</v>
      </c>
      <c r="ABQ5" s="32">
        <v>0.98</v>
      </c>
      <c r="ABR5" s="6">
        <f>ABQ5/ABK5</f>
        <v>1.0414452709883104</v>
      </c>
      <c r="ABS5" s="6" t="s">
        <v>1042</v>
      </c>
      <c r="ABT5" s="148">
        <f>ABF5/ABP5</f>
        <v>0.84285714285714286</v>
      </c>
      <c r="ABU5" s="3">
        <v>999</v>
      </c>
      <c r="ABV5" s="3">
        <v>999</v>
      </c>
      <c r="ABW5" s="30">
        <v>999</v>
      </c>
      <c r="ABX5" s="30">
        <v>999</v>
      </c>
      <c r="ABY5" s="32">
        <v>0.95099999999999996</v>
      </c>
      <c r="ABZ5" s="32">
        <v>0.95099999999999996</v>
      </c>
      <c r="ACA5" s="32">
        <v>0.94499999999999995</v>
      </c>
      <c r="ACB5" s="32">
        <v>0.94499999999999995</v>
      </c>
      <c r="ACC5" s="32">
        <v>0.95699999999999996</v>
      </c>
      <c r="ACD5" s="32">
        <v>0.95699999999999996</v>
      </c>
      <c r="ACE5" s="30">
        <f>ACD5/ACB5</f>
        <v>1.0126984126984127</v>
      </c>
      <c r="ACF5" s="30" t="s">
        <v>1040</v>
      </c>
      <c r="ACG5" s="32">
        <v>0.95899999999999996</v>
      </c>
      <c r="ACH5" s="32">
        <v>0.95899999999999996</v>
      </c>
      <c r="ACI5" s="32">
        <v>0.88400000000000001</v>
      </c>
      <c r="ACJ5" s="32">
        <v>0.88400000000000001</v>
      </c>
      <c r="ACK5" s="31">
        <f>ACJ5/ACH5</f>
        <v>0.92179353493222116</v>
      </c>
      <c r="ACL5" s="30" t="s">
        <v>1041</v>
      </c>
      <c r="ACM5" s="32">
        <v>0.86199999999999999</v>
      </c>
      <c r="ACN5" s="32">
        <v>0.86199999999999999</v>
      </c>
      <c r="ACO5" s="32">
        <v>0.92900000000000005</v>
      </c>
      <c r="ACP5" s="32">
        <v>0.92900000000000005</v>
      </c>
      <c r="ACQ5" s="32">
        <v>0.96099999999999997</v>
      </c>
      <c r="ACR5" s="32">
        <v>0.96099999999999997</v>
      </c>
      <c r="ACS5" s="6">
        <f>ACR5/ACN5</f>
        <v>1.1148491879350348</v>
      </c>
      <c r="ACT5" s="6" t="s">
        <v>1038</v>
      </c>
      <c r="ACU5" s="32">
        <v>0.97699999999999998</v>
      </c>
      <c r="ACV5" s="32">
        <v>0.97699999999999998</v>
      </c>
      <c r="ACW5" s="32">
        <v>0.98499999999999999</v>
      </c>
      <c r="ACX5" s="32">
        <v>0.98499999999999999</v>
      </c>
      <c r="ACY5" s="6">
        <f>ACX5/ACR5</f>
        <v>1.0249739854318418</v>
      </c>
      <c r="ACZ5" s="6" t="s">
        <v>1042</v>
      </c>
      <c r="ADA5" s="148">
        <f>ACM5/ACW5</f>
        <v>0.87512690355329947</v>
      </c>
      <c r="ADB5" s="3">
        <v>999</v>
      </c>
      <c r="ADC5" s="3">
        <v>999</v>
      </c>
      <c r="ADD5" s="30">
        <v>999</v>
      </c>
      <c r="ADE5" s="30">
        <v>999</v>
      </c>
      <c r="ADF5" s="3">
        <v>999</v>
      </c>
      <c r="ADG5" s="3">
        <v>999</v>
      </c>
      <c r="ADH5" s="3">
        <v>999</v>
      </c>
      <c r="ADI5" s="3">
        <v>999</v>
      </c>
      <c r="ADJ5" s="3">
        <v>999</v>
      </c>
      <c r="ADK5" s="3">
        <v>999</v>
      </c>
      <c r="ADL5" s="30">
        <v>999</v>
      </c>
      <c r="ADM5" s="30">
        <v>999</v>
      </c>
      <c r="ADN5" s="3">
        <v>999</v>
      </c>
      <c r="ADO5" s="3">
        <v>999</v>
      </c>
      <c r="ADP5" s="3">
        <v>999</v>
      </c>
      <c r="ADQ5" s="3">
        <v>999</v>
      </c>
      <c r="ADR5" s="30">
        <v>999</v>
      </c>
      <c r="ADS5" s="30">
        <v>999</v>
      </c>
      <c r="ADT5" s="3">
        <v>999</v>
      </c>
      <c r="ADU5" s="3">
        <v>999</v>
      </c>
      <c r="ADV5" s="3">
        <v>999</v>
      </c>
      <c r="ADW5" s="3">
        <v>999</v>
      </c>
      <c r="ADX5" s="3">
        <v>999</v>
      </c>
      <c r="ADY5" s="3">
        <v>999</v>
      </c>
      <c r="ADZ5" s="30">
        <v>999</v>
      </c>
      <c r="AEA5" s="30">
        <v>999</v>
      </c>
      <c r="AEB5" s="3">
        <v>999</v>
      </c>
      <c r="AEC5" s="3">
        <v>999</v>
      </c>
      <c r="AED5" s="3">
        <v>999</v>
      </c>
      <c r="AEE5" s="3">
        <v>999</v>
      </c>
      <c r="AEF5" s="30">
        <v>999</v>
      </c>
      <c r="AEG5" s="30">
        <v>999</v>
      </c>
      <c r="AEH5" s="148"/>
      <c r="AEI5" s="3">
        <v>999</v>
      </c>
      <c r="AEJ5" s="3">
        <v>999</v>
      </c>
      <c r="AEK5" s="30">
        <v>999</v>
      </c>
      <c r="AEL5" s="30">
        <v>999</v>
      </c>
      <c r="AEM5" s="20">
        <v>0.90900289548615099</v>
      </c>
      <c r="AEN5" s="32">
        <v>0.92300000000000004</v>
      </c>
      <c r="AEO5" s="20">
        <v>0.90607958376595299</v>
      </c>
      <c r="AEP5" s="32">
        <v>0.90200000000000002</v>
      </c>
      <c r="AEQ5" s="20">
        <v>0.94824793391185103</v>
      </c>
      <c r="AER5" s="32">
        <v>0.94599999999999995</v>
      </c>
      <c r="AES5" s="30">
        <f>AER5/AEP5</f>
        <v>1.0487804878048779</v>
      </c>
      <c r="AET5" s="30" t="s">
        <v>1040</v>
      </c>
      <c r="AEU5" s="20">
        <v>0.93674747478115195</v>
      </c>
      <c r="AEV5" s="32">
        <v>0.93400000000000005</v>
      </c>
      <c r="AEW5" s="20">
        <v>0.82940985622795504</v>
      </c>
      <c r="AEX5" s="32">
        <v>0.82199999999999995</v>
      </c>
      <c r="AEY5" s="31">
        <f>AEX5/AEV5</f>
        <v>0.88008565310492493</v>
      </c>
      <c r="AEZ5" s="30" t="s">
        <v>1041</v>
      </c>
      <c r="AFA5" s="20">
        <v>0.80545056637233103</v>
      </c>
      <c r="AFB5" s="32">
        <v>0.79700000000000004</v>
      </c>
      <c r="AFC5" s="20">
        <v>0.886912151881453</v>
      </c>
      <c r="AFD5" s="32">
        <v>0.88200000000000001</v>
      </c>
      <c r="AFE5" s="20">
        <v>0.93387235999847695</v>
      </c>
      <c r="AFF5" s="32">
        <v>0.93100000000000005</v>
      </c>
      <c r="AFG5" s="6">
        <f>AFF5/AFB5</f>
        <v>1.1681304893350062</v>
      </c>
      <c r="AFH5" s="6" t="s">
        <v>1038</v>
      </c>
      <c r="AFI5" s="20">
        <v>0.96262350782522599</v>
      </c>
      <c r="AFJ5" s="32">
        <v>0.96099999999999997</v>
      </c>
      <c r="AFK5" s="20">
        <v>0.97891582492704998</v>
      </c>
      <c r="AFL5" s="32">
        <v>0.97799999999999998</v>
      </c>
      <c r="AFM5" s="6">
        <f>AFL5/AFF5</f>
        <v>1.050483351235231</v>
      </c>
      <c r="AFN5" s="6" t="s">
        <v>1042</v>
      </c>
      <c r="AFO5" s="148">
        <f>AFA5/AFK5</f>
        <v>0.82279859602060701</v>
      </c>
      <c r="AFP5" s="3">
        <v>999</v>
      </c>
      <c r="AFQ5" s="3">
        <v>999</v>
      </c>
      <c r="AFR5" s="30">
        <v>999</v>
      </c>
      <c r="AFS5" s="30">
        <v>999</v>
      </c>
      <c r="AFT5" s="20">
        <v>0.94918343514161696</v>
      </c>
      <c r="AFU5" s="32">
        <v>0.95699999999999996</v>
      </c>
      <c r="AFV5" s="20">
        <v>0.95591490666565104</v>
      </c>
      <c r="AFW5" s="32">
        <v>0.95399999999999996</v>
      </c>
      <c r="AFX5" s="20">
        <v>0.96070676463677596</v>
      </c>
      <c r="AFY5" s="32">
        <v>0.95899999999999996</v>
      </c>
      <c r="AFZ5" s="30">
        <f>AFY5/AFW5</f>
        <v>1.0052410901467506</v>
      </c>
      <c r="AGA5" s="30" t="s">
        <v>1040</v>
      </c>
      <c r="AGB5" s="20">
        <v>0.96358187941945095</v>
      </c>
      <c r="AGC5" s="32">
        <v>0.96199999999999997</v>
      </c>
      <c r="AGD5" s="20">
        <v>0.90991307014285205</v>
      </c>
      <c r="AGE5" s="32">
        <v>0.90600000000000003</v>
      </c>
      <c r="AGF5" s="31">
        <f>AGE5/AGC5</f>
        <v>0.9417879417879419</v>
      </c>
      <c r="AGG5" s="30" t="s">
        <v>1041</v>
      </c>
      <c r="AGH5" s="20">
        <v>0.87637006434497899</v>
      </c>
      <c r="AGI5" s="32">
        <v>0.871</v>
      </c>
      <c r="AGJ5" s="20">
        <v>0.94058096115805201</v>
      </c>
      <c r="AGK5" s="32">
        <v>0.93799999999999994</v>
      </c>
      <c r="AGL5" s="20">
        <v>0.96549862260790098</v>
      </c>
      <c r="AGM5" s="32">
        <v>0.96399999999999997</v>
      </c>
      <c r="AGN5" s="6">
        <f>AGM5/AGI5</f>
        <v>1.1067738231917337</v>
      </c>
      <c r="AGO5" s="6" t="s">
        <v>1038</v>
      </c>
      <c r="AGP5" s="20">
        <v>0.97987419652127605</v>
      </c>
      <c r="AGQ5" s="32">
        <v>0.97899999999999998</v>
      </c>
      <c r="AGR5" s="20">
        <v>0.98754116927507496</v>
      </c>
      <c r="AGS5" s="32">
        <v>0.98699999999999999</v>
      </c>
      <c r="AGT5" s="6">
        <f>AGS5/AGM5</f>
        <v>1.0238589211618256</v>
      </c>
      <c r="AGU5" s="6" t="s">
        <v>1042</v>
      </c>
      <c r="AGV5" s="148">
        <f>AGH5/AGR5</f>
        <v>0.88742635913426937</v>
      </c>
      <c r="AGW5" s="3">
        <v>999</v>
      </c>
      <c r="AGX5" s="3">
        <v>999</v>
      </c>
      <c r="AGY5" s="30">
        <v>999</v>
      </c>
      <c r="AGZ5" s="30">
        <v>999</v>
      </c>
      <c r="AHA5" s="3">
        <v>2015</v>
      </c>
      <c r="AHB5" s="32">
        <v>0.99</v>
      </c>
      <c r="AHC5" s="32">
        <v>0.99</v>
      </c>
      <c r="AHD5" s="3">
        <v>999</v>
      </c>
      <c r="AHE5" s="3">
        <v>999</v>
      </c>
      <c r="AHF5" s="3">
        <v>999</v>
      </c>
      <c r="AHG5" s="3">
        <v>999</v>
      </c>
      <c r="AHH5" s="30">
        <v>999</v>
      </c>
      <c r="AHI5" s="30">
        <v>999</v>
      </c>
      <c r="AHJ5" s="3">
        <v>999</v>
      </c>
      <c r="AHK5" s="3">
        <v>999</v>
      </c>
      <c r="AHL5" s="3">
        <v>999</v>
      </c>
      <c r="AHM5" s="3">
        <v>999</v>
      </c>
      <c r="AHN5" s="30">
        <v>999</v>
      </c>
      <c r="AHO5" s="30">
        <v>999</v>
      </c>
      <c r="AHP5" s="3">
        <v>999</v>
      </c>
      <c r="AHQ5" s="3">
        <v>999</v>
      </c>
      <c r="AHR5" s="3">
        <v>999</v>
      </c>
      <c r="AHS5" s="3">
        <v>999</v>
      </c>
      <c r="AHT5" s="3">
        <v>999</v>
      </c>
      <c r="AHU5" s="3">
        <v>999</v>
      </c>
      <c r="AHV5" s="30">
        <v>999</v>
      </c>
      <c r="AHW5" s="30">
        <v>999</v>
      </c>
      <c r="AHX5" s="3">
        <v>999</v>
      </c>
      <c r="AHY5" s="3">
        <v>999</v>
      </c>
      <c r="AHZ5" s="3">
        <v>999</v>
      </c>
      <c r="AIA5" s="3">
        <v>999</v>
      </c>
      <c r="AIB5" s="30">
        <v>999</v>
      </c>
      <c r="AIC5" s="30">
        <v>999</v>
      </c>
      <c r="AID5" s="148"/>
      <c r="AIE5" s="3">
        <v>999</v>
      </c>
      <c r="AIF5" s="3">
        <v>999</v>
      </c>
      <c r="AIG5" s="30">
        <v>999</v>
      </c>
      <c r="AIH5" s="30">
        <v>999</v>
      </c>
      <c r="AII5" s="32">
        <v>0.96</v>
      </c>
      <c r="AIJ5" s="32">
        <v>0.96</v>
      </c>
      <c r="AIK5" s="20">
        <v>0.96</v>
      </c>
      <c r="AIL5" s="32">
        <v>0.96</v>
      </c>
      <c r="AIM5" s="32">
        <v>0.96</v>
      </c>
      <c r="AIN5" s="32">
        <v>0.96</v>
      </c>
      <c r="AIO5" s="30">
        <f>AIN5/AIL5</f>
        <v>1</v>
      </c>
      <c r="AIP5" s="30" t="s">
        <v>1045</v>
      </c>
      <c r="AIQ5" s="34">
        <v>0.55859999999999999</v>
      </c>
      <c r="AIR5" s="34">
        <v>0.55859999999999999</v>
      </c>
      <c r="AIS5" s="32">
        <v>0.55959999999999999</v>
      </c>
      <c r="AIT5" s="32">
        <v>0.55959999999999999</v>
      </c>
      <c r="AIU5" s="31">
        <f>AIT5/AIR5</f>
        <v>1.0017901897601145</v>
      </c>
      <c r="AIV5" s="30" t="s">
        <v>1037</v>
      </c>
      <c r="AIW5" s="32">
        <v>0.51859999999999995</v>
      </c>
      <c r="AIX5" s="32">
        <v>0.51859999999999995</v>
      </c>
      <c r="AIY5" s="32">
        <v>0.53480000000000005</v>
      </c>
      <c r="AIZ5" s="32">
        <v>0.53480000000000005</v>
      </c>
      <c r="AJA5" s="32">
        <v>0.55659999999999998</v>
      </c>
      <c r="AJB5" s="32">
        <v>0.55659999999999998</v>
      </c>
      <c r="AJC5" s="6">
        <f>AJB5/AIX5</f>
        <v>1.0732741997686079</v>
      </c>
      <c r="AJD5" s="6" t="s">
        <v>1038</v>
      </c>
      <c r="AJE5" s="32">
        <v>0.56559999999999999</v>
      </c>
      <c r="AJF5" s="32">
        <v>0.56559999999999999</v>
      </c>
      <c r="AJG5" s="32">
        <v>0.58860000000000001</v>
      </c>
      <c r="AJH5" s="32">
        <v>0.58860000000000001</v>
      </c>
      <c r="AJI5" s="6">
        <f>AJH5/AJB5</f>
        <v>1.0574919151994251</v>
      </c>
      <c r="AJJ5" s="6" t="s">
        <v>1042</v>
      </c>
      <c r="AJK5" s="148">
        <f>AIW5/AJG5</f>
        <v>0.88107373428474334</v>
      </c>
      <c r="AJL5" s="3">
        <v>999</v>
      </c>
      <c r="AJM5" s="3">
        <v>999</v>
      </c>
      <c r="AJN5" s="30">
        <v>999</v>
      </c>
      <c r="AJO5" s="30">
        <v>999</v>
      </c>
      <c r="AJP5" s="5">
        <v>2012</v>
      </c>
      <c r="AJQ5" s="29">
        <v>0.97801330933055497</v>
      </c>
      <c r="AJR5" s="29">
        <v>0.77651515151515205</v>
      </c>
      <c r="AJS5" s="29">
        <v>0.92550505050505005</v>
      </c>
      <c r="AJT5" s="3">
        <v>1</v>
      </c>
      <c r="AJU5" s="3" t="s">
        <v>1026</v>
      </c>
      <c r="AJV5" s="3">
        <v>1</v>
      </c>
      <c r="AJW5" s="3" t="s">
        <v>1026</v>
      </c>
      <c r="AJX5" s="20">
        <v>0</v>
      </c>
      <c r="AJY5" s="32">
        <v>8.2199999999999995E-2</v>
      </c>
      <c r="AJZ5" s="20">
        <v>999</v>
      </c>
      <c r="AKA5" s="32">
        <v>999</v>
      </c>
      <c r="AKB5" s="32">
        <v>999</v>
      </c>
      <c r="AKC5" s="32">
        <v>999</v>
      </c>
      <c r="AKD5" s="29">
        <v>0.66666666666666696</v>
      </c>
      <c r="AKE5" s="29">
        <v>1</v>
      </c>
      <c r="AKF5" s="3">
        <v>997</v>
      </c>
      <c r="AKG5" s="3" t="s">
        <v>1028</v>
      </c>
      <c r="AKH5" s="3">
        <v>0</v>
      </c>
      <c r="AKI5" s="3" t="s">
        <v>1027</v>
      </c>
      <c r="AKJ5" s="32">
        <v>0.70599999999999996</v>
      </c>
      <c r="AKK5" s="35">
        <v>0.29399999999999998</v>
      </c>
      <c r="AKL5" s="20">
        <v>0.65255651003803095</v>
      </c>
      <c r="AKM5" s="35">
        <v>0.29399999999999998</v>
      </c>
      <c r="AKN5" s="29">
        <v>0.45285217001267702</v>
      </c>
      <c r="AKO5" s="29">
        <v>1</v>
      </c>
      <c r="AKP5" s="3">
        <v>0.66</v>
      </c>
      <c r="AKQ5" s="3" t="s">
        <v>1046</v>
      </c>
      <c r="AKR5" s="3">
        <v>0</v>
      </c>
      <c r="AKS5" s="3" t="s">
        <v>1027</v>
      </c>
      <c r="AKT5" s="3">
        <v>1</v>
      </c>
      <c r="AKU5" s="3" t="s">
        <v>1026</v>
      </c>
      <c r="AKV5" s="3">
        <v>1</v>
      </c>
      <c r="AKW5" s="3" t="s">
        <v>1026</v>
      </c>
      <c r="AKX5" s="29">
        <v>0.66500000000000004</v>
      </c>
      <c r="AKY5" s="29">
        <v>1</v>
      </c>
      <c r="AKZ5" s="3" t="s">
        <v>1047</v>
      </c>
      <c r="ALA5" s="3" t="s">
        <v>1026</v>
      </c>
      <c r="ALB5" s="20">
        <v>0.96691014381314599</v>
      </c>
      <c r="ALC5" s="3">
        <v>2.8</v>
      </c>
      <c r="ALD5" s="3" t="s">
        <v>1048</v>
      </c>
      <c r="ALE5" s="3" t="s">
        <v>1027</v>
      </c>
      <c r="ALF5" s="3" t="s">
        <v>1047</v>
      </c>
      <c r="ALG5" s="3" t="s">
        <v>1026</v>
      </c>
      <c r="ALH5" s="32">
        <v>0.93400000000000005</v>
      </c>
      <c r="ALI5" s="32">
        <v>6.6</v>
      </c>
      <c r="ALJ5" s="3" t="s">
        <v>1047</v>
      </c>
      <c r="ALK5" s="3" t="s">
        <v>1026</v>
      </c>
      <c r="ALL5" s="3" t="s">
        <v>1047</v>
      </c>
      <c r="ALM5" s="3" t="s">
        <v>1026</v>
      </c>
      <c r="ALN5" s="29">
        <v>0.84298716340187796</v>
      </c>
      <c r="ALO5" s="29">
        <v>1</v>
      </c>
      <c r="ALP5" s="29">
        <v>1</v>
      </c>
      <c r="AND5"/>
    </row>
    <row r="6" spans="1:1004 1044:1044" s="3" customFormat="1" x14ac:dyDescent="0.25">
      <c r="A6" s="3" t="s">
        <v>1049</v>
      </c>
      <c r="B6" s="3">
        <v>1</v>
      </c>
      <c r="C6" s="3" t="s">
        <v>1026</v>
      </c>
      <c r="D6" s="3">
        <v>0.5</v>
      </c>
      <c r="E6" s="22" t="s">
        <v>1025</v>
      </c>
      <c r="F6" s="3">
        <v>1</v>
      </c>
      <c r="G6" s="3" t="s">
        <v>1026</v>
      </c>
      <c r="H6" s="3">
        <v>0.5</v>
      </c>
      <c r="I6" s="3" t="s">
        <v>1025</v>
      </c>
      <c r="J6" s="3">
        <v>0</v>
      </c>
      <c r="K6" s="3" t="s">
        <v>1027</v>
      </c>
      <c r="L6" s="3">
        <v>0.5</v>
      </c>
      <c r="M6" s="3" t="s">
        <v>1050</v>
      </c>
      <c r="N6" s="3">
        <v>1</v>
      </c>
      <c r="O6" s="3" t="s">
        <v>1026</v>
      </c>
      <c r="P6" s="3">
        <v>1</v>
      </c>
      <c r="Q6" s="3" t="s">
        <v>1026</v>
      </c>
      <c r="R6" s="3">
        <v>0</v>
      </c>
      <c r="S6" s="3" t="s">
        <v>1027</v>
      </c>
      <c r="T6" s="3">
        <v>0</v>
      </c>
      <c r="U6" s="3" t="s">
        <v>1027</v>
      </c>
      <c r="V6" s="3">
        <v>1</v>
      </c>
      <c r="W6" s="3" t="s">
        <v>1026</v>
      </c>
      <c r="X6" s="3">
        <v>0</v>
      </c>
      <c r="Y6" s="3" t="s">
        <v>1027</v>
      </c>
      <c r="Z6" s="3">
        <v>1</v>
      </c>
      <c r="AA6" s="3" t="s">
        <v>1051</v>
      </c>
      <c r="AB6" s="3">
        <v>1</v>
      </c>
      <c r="AC6" s="3" t="s">
        <v>1051</v>
      </c>
      <c r="AD6" s="3">
        <v>0.5</v>
      </c>
      <c r="AE6" s="22" t="s">
        <v>1025</v>
      </c>
      <c r="AF6" s="3">
        <v>0.5</v>
      </c>
      <c r="AG6" s="3" t="s">
        <v>1025</v>
      </c>
      <c r="AH6" s="3">
        <v>997</v>
      </c>
      <c r="AI6" s="3" t="s">
        <v>1028</v>
      </c>
      <c r="AJ6" s="3">
        <v>997</v>
      </c>
      <c r="AK6" s="3" t="s">
        <v>1028</v>
      </c>
      <c r="AL6" s="3">
        <v>997</v>
      </c>
      <c r="AM6" s="22" t="s">
        <v>1028</v>
      </c>
      <c r="AN6" s="3">
        <v>997</v>
      </c>
      <c r="AO6" s="22" t="s">
        <v>1028</v>
      </c>
      <c r="AP6" s="3">
        <v>997</v>
      </c>
      <c r="AQ6" s="22" t="s">
        <v>1028</v>
      </c>
      <c r="AR6" s="3">
        <v>1</v>
      </c>
      <c r="AS6" s="3" t="s">
        <v>1051</v>
      </c>
      <c r="AT6" s="3">
        <v>0</v>
      </c>
      <c r="AU6" s="3" t="s">
        <v>1027</v>
      </c>
      <c r="AV6" s="3">
        <v>1</v>
      </c>
      <c r="AW6" s="3" t="s">
        <v>1026</v>
      </c>
      <c r="AX6" s="3">
        <v>997</v>
      </c>
      <c r="AY6" s="22" t="s">
        <v>1028</v>
      </c>
      <c r="AZ6" s="3">
        <v>997</v>
      </c>
      <c r="BA6" s="22" t="s">
        <v>1028</v>
      </c>
      <c r="BB6" s="3">
        <v>997</v>
      </c>
      <c r="BC6" s="22" t="s">
        <v>1028</v>
      </c>
      <c r="BD6" s="3">
        <v>997</v>
      </c>
      <c r="BE6" s="22" t="s">
        <v>1028</v>
      </c>
      <c r="BF6" s="3">
        <v>997</v>
      </c>
      <c r="BG6" s="22" t="s">
        <v>1028</v>
      </c>
      <c r="BH6" s="3">
        <v>997</v>
      </c>
      <c r="BI6" s="22" t="s">
        <v>1028</v>
      </c>
      <c r="BJ6" s="3">
        <v>997</v>
      </c>
      <c r="BK6" s="22" t="s">
        <v>1028</v>
      </c>
      <c r="BL6" s="3">
        <v>997</v>
      </c>
      <c r="BM6" s="22" t="s">
        <v>1028</v>
      </c>
      <c r="BN6" s="36">
        <v>0.60526315789473695</v>
      </c>
      <c r="BO6" s="36">
        <v>1</v>
      </c>
      <c r="BP6" s="3">
        <v>1</v>
      </c>
      <c r="BQ6" s="37" t="s">
        <v>1029</v>
      </c>
      <c r="BR6" s="3">
        <v>1</v>
      </c>
      <c r="BS6" s="37" t="s">
        <v>1029</v>
      </c>
      <c r="BT6" s="3">
        <v>0</v>
      </c>
      <c r="BU6" s="22" t="s">
        <v>1027</v>
      </c>
      <c r="BV6" s="3">
        <v>0</v>
      </c>
      <c r="BW6" s="22" t="s">
        <v>1027</v>
      </c>
      <c r="BX6" s="3">
        <v>1</v>
      </c>
      <c r="BY6" s="3" t="s">
        <v>1026</v>
      </c>
      <c r="BZ6" s="3">
        <v>1</v>
      </c>
      <c r="CA6" s="3" t="s">
        <v>1026</v>
      </c>
      <c r="CB6" s="3">
        <v>1</v>
      </c>
      <c r="CC6" s="3" t="s">
        <v>1026</v>
      </c>
      <c r="CD6" s="18">
        <v>0.71428571428571397</v>
      </c>
      <c r="CE6" s="36">
        <v>1</v>
      </c>
      <c r="CF6" s="3">
        <v>1</v>
      </c>
      <c r="CG6" s="3" t="s">
        <v>1026</v>
      </c>
      <c r="CH6" s="3">
        <v>997</v>
      </c>
      <c r="CI6" s="22" t="s">
        <v>1028</v>
      </c>
      <c r="CJ6" s="3">
        <v>1</v>
      </c>
      <c r="CK6" s="3" t="s">
        <v>1026</v>
      </c>
      <c r="CL6" s="29">
        <v>1</v>
      </c>
      <c r="CM6" s="29">
        <v>1</v>
      </c>
      <c r="CN6" s="3">
        <v>0</v>
      </c>
      <c r="CO6" s="22" t="s">
        <v>1027</v>
      </c>
      <c r="CP6" s="3">
        <v>1</v>
      </c>
      <c r="CQ6" s="22" t="s">
        <v>1026</v>
      </c>
      <c r="CR6" s="3">
        <v>1</v>
      </c>
      <c r="CS6" s="3" t="s">
        <v>1052</v>
      </c>
      <c r="CT6" s="3">
        <v>1</v>
      </c>
      <c r="CU6" s="22" t="s">
        <v>1026</v>
      </c>
      <c r="CV6" s="36">
        <v>0.75</v>
      </c>
      <c r="CW6" s="36">
        <v>1</v>
      </c>
      <c r="CX6" s="3">
        <v>1</v>
      </c>
      <c r="CY6" s="27">
        <v>25</v>
      </c>
      <c r="CZ6" s="5">
        <v>2011</v>
      </c>
      <c r="DA6" s="21">
        <v>1</v>
      </c>
      <c r="DB6" s="27">
        <v>6.4</v>
      </c>
      <c r="DC6" s="5">
        <v>2011</v>
      </c>
      <c r="DD6" s="3">
        <v>1</v>
      </c>
      <c r="DE6" s="3">
        <v>0</v>
      </c>
      <c r="DF6" s="22" t="s">
        <v>1028</v>
      </c>
      <c r="DG6" s="3">
        <v>4.0098480865508601E-2</v>
      </c>
      <c r="DH6" s="23">
        <v>2.5999999999999998E-4</v>
      </c>
      <c r="DI6" s="5">
        <v>2014</v>
      </c>
      <c r="DJ6" s="3">
        <v>999</v>
      </c>
      <c r="DK6" s="3">
        <v>999</v>
      </c>
      <c r="DL6" s="3">
        <v>999</v>
      </c>
      <c r="DM6" s="3">
        <v>999</v>
      </c>
      <c r="DN6" s="3">
        <v>999</v>
      </c>
      <c r="DO6" s="3">
        <v>999</v>
      </c>
      <c r="DP6" s="3">
        <v>0.86738202696168198</v>
      </c>
      <c r="DQ6" s="3">
        <v>7.1</v>
      </c>
      <c r="DR6" s="5">
        <v>2005</v>
      </c>
      <c r="DS6" s="3">
        <v>1</v>
      </c>
      <c r="DT6" s="3">
        <v>27.5</v>
      </c>
      <c r="DU6" s="5">
        <v>2005</v>
      </c>
      <c r="DV6" s="3">
        <v>0.46363397571169201</v>
      </c>
      <c r="DW6" s="3">
        <v>43.6</v>
      </c>
      <c r="DX6" s="5">
        <v>2011</v>
      </c>
      <c r="DY6" s="3">
        <v>999</v>
      </c>
      <c r="DZ6" s="3">
        <v>999</v>
      </c>
      <c r="EA6" s="3">
        <v>999</v>
      </c>
      <c r="EB6" s="3">
        <v>7.1227663570029603E-2</v>
      </c>
      <c r="EC6" s="3">
        <v>7</v>
      </c>
      <c r="ED6" s="5">
        <v>2011</v>
      </c>
      <c r="EE6" s="3">
        <v>1</v>
      </c>
      <c r="EF6" s="3">
        <v>100</v>
      </c>
      <c r="EG6" s="5">
        <v>2015</v>
      </c>
      <c r="EH6" s="29">
        <v>0.71136040736037798</v>
      </c>
      <c r="EI6" s="29">
        <v>0.88095238095238104</v>
      </c>
      <c r="EJ6" s="25">
        <v>0.85348308980022503</v>
      </c>
      <c r="EK6" s="25">
        <v>0.88311688311688297</v>
      </c>
      <c r="EL6" s="25">
        <v>0.75372532605734199</v>
      </c>
      <c r="EM6" s="29">
        <v>0.97619047619047605</v>
      </c>
      <c r="EN6" s="3">
        <v>1</v>
      </c>
      <c r="EO6" s="3" t="s">
        <v>1026</v>
      </c>
      <c r="EP6" s="3">
        <v>0.22800000000000001</v>
      </c>
      <c r="EQ6" s="3">
        <v>22.8</v>
      </c>
      <c r="ER6" s="3">
        <v>1</v>
      </c>
      <c r="ES6" s="3" t="s">
        <v>1026</v>
      </c>
      <c r="ET6" s="20">
        <v>0.14181436113870699</v>
      </c>
      <c r="EU6" s="3">
        <v>27.2</v>
      </c>
      <c r="EV6" s="27">
        <v>0.2208</v>
      </c>
      <c r="EW6" s="3">
        <v>22.08</v>
      </c>
      <c r="EX6" s="27">
        <v>0.23266666999999999</v>
      </c>
      <c r="EY6" s="3">
        <v>23.266667000000002</v>
      </c>
      <c r="EZ6" s="5">
        <v>2015</v>
      </c>
      <c r="FA6" s="36">
        <v>0.917245702020135</v>
      </c>
      <c r="FB6" s="36">
        <v>1</v>
      </c>
      <c r="FC6" s="3">
        <v>1</v>
      </c>
      <c r="FD6" s="22" t="s">
        <v>1026</v>
      </c>
      <c r="FE6" s="3">
        <v>0.3</v>
      </c>
      <c r="FF6" s="3">
        <v>30</v>
      </c>
      <c r="FG6" s="3">
        <v>1</v>
      </c>
      <c r="FH6" s="22" t="s">
        <v>1026</v>
      </c>
      <c r="FI6" s="3">
        <v>0.3</v>
      </c>
      <c r="FJ6" s="3">
        <v>30</v>
      </c>
      <c r="FK6" s="3">
        <v>1</v>
      </c>
      <c r="FL6" s="3">
        <v>30</v>
      </c>
      <c r="FM6" s="3">
        <v>1</v>
      </c>
      <c r="FN6" s="3">
        <v>30</v>
      </c>
      <c r="FO6" s="3">
        <v>999</v>
      </c>
      <c r="FP6" s="3">
        <v>999</v>
      </c>
      <c r="FQ6" s="3">
        <v>999</v>
      </c>
      <c r="FR6" s="3">
        <v>999</v>
      </c>
      <c r="FS6" s="3">
        <v>999</v>
      </c>
      <c r="FT6" s="3">
        <v>999</v>
      </c>
      <c r="FU6" s="3">
        <v>999</v>
      </c>
      <c r="FV6" s="3">
        <v>999</v>
      </c>
      <c r="FW6" s="3">
        <v>999</v>
      </c>
      <c r="FX6" s="3">
        <v>999</v>
      </c>
      <c r="FY6" s="29">
        <v>1</v>
      </c>
      <c r="FZ6" s="29">
        <v>0.5</v>
      </c>
      <c r="GA6" s="3">
        <v>1</v>
      </c>
      <c r="GB6" s="3">
        <v>100</v>
      </c>
      <c r="GC6" s="3">
        <v>1</v>
      </c>
      <c r="GD6" s="3">
        <v>100</v>
      </c>
      <c r="GE6" s="15" t="s">
        <v>1031</v>
      </c>
      <c r="GF6" s="3">
        <v>0</v>
      </c>
      <c r="GG6" s="3" t="s">
        <v>1027</v>
      </c>
      <c r="GH6" s="3">
        <v>0.25</v>
      </c>
      <c r="GI6" s="3">
        <v>999</v>
      </c>
      <c r="GJ6" s="3">
        <v>0</v>
      </c>
      <c r="GK6" s="22" t="s">
        <v>1027</v>
      </c>
      <c r="GL6" s="3">
        <v>0.2</v>
      </c>
      <c r="GM6" s="3">
        <v>999</v>
      </c>
      <c r="GN6" s="27">
        <v>1</v>
      </c>
      <c r="GO6" s="3">
        <v>14.1</v>
      </c>
      <c r="GP6" s="27">
        <v>1</v>
      </c>
      <c r="GQ6" s="3">
        <v>15.3</v>
      </c>
      <c r="GR6" s="5">
        <v>2010</v>
      </c>
      <c r="GS6" s="3">
        <v>1</v>
      </c>
      <c r="GT6" s="3">
        <v>1.29</v>
      </c>
      <c r="GU6" s="5">
        <v>2011</v>
      </c>
      <c r="GV6" s="36">
        <v>1</v>
      </c>
      <c r="GW6" s="36">
        <v>1</v>
      </c>
      <c r="GX6" s="3">
        <v>0</v>
      </c>
      <c r="GY6" s="3" t="s">
        <v>1027</v>
      </c>
      <c r="GZ6" s="3">
        <v>1</v>
      </c>
      <c r="HA6" s="5">
        <v>999</v>
      </c>
      <c r="HB6" s="3">
        <v>0</v>
      </c>
      <c r="HC6" s="22" t="s">
        <v>1027</v>
      </c>
      <c r="HD6" s="3">
        <v>1</v>
      </c>
      <c r="HE6" s="3">
        <v>999</v>
      </c>
      <c r="HF6" s="15" t="s">
        <v>1031</v>
      </c>
      <c r="HG6" s="3">
        <v>999</v>
      </c>
      <c r="HH6" s="3">
        <v>999</v>
      </c>
      <c r="HI6" s="3">
        <v>999</v>
      </c>
      <c r="HJ6" s="3">
        <v>999</v>
      </c>
      <c r="HK6" s="3">
        <v>999</v>
      </c>
      <c r="HL6" s="29" t="s">
        <v>1031</v>
      </c>
      <c r="HM6" s="29">
        <v>0.5</v>
      </c>
      <c r="HN6" s="29">
        <v>0.75</v>
      </c>
      <c r="HO6" s="3">
        <v>1</v>
      </c>
      <c r="HP6" s="22" t="s">
        <v>1032</v>
      </c>
      <c r="HQ6" s="3">
        <v>1</v>
      </c>
      <c r="HR6" s="37" t="s">
        <v>1033</v>
      </c>
      <c r="HS6" s="3">
        <v>0.99339999999999995</v>
      </c>
      <c r="HT6" s="3">
        <v>0.66</v>
      </c>
      <c r="HU6" s="5">
        <v>2014</v>
      </c>
      <c r="HV6" s="28">
        <v>0.99221974558175197</v>
      </c>
      <c r="HW6" s="3">
        <v>0.66</v>
      </c>
      <c r="HX6" s="5">
        <v>2014</v>
      </c>
      <c r="HY6" s="5">
        <v>0</v>
      </c>
      <c r="HZ6" s="22" t="s">
        <v>1026</v>
      </c>
      <c r="IA6" s="3" t="s">
        <v>1053</v>
      </c>
      <c r="IB6" s="5">
        <v>2016</v>
      </c>
      <c r="IC6" s="3">
        <v>1</v>
      </c>
      <c r="ID6" s="22" t="s">
        <v>1026</v>
      </c>
      <c r="IE6" s="29">
        <v>0.83093662426362502</v>
      </c>
      <c r="IF6" s="29">
        <v>1</v>
      </c>
      <c r="IG6" s="3">
        <v>1</v>
      </c>
      <c r="IH6" s="22" t="s">
        <v>1026</v>
      </c>
      <c r="II6" s="11">
        <v>1</v>
      </c>
      <c r="IJ6" s="22" t="s">
        <v>1026</v>
      </c>
      <c r="IK6" s="3">
        <v>1</v>
      </c>
      <c r="IL6" s="3" t="s">
        <v>1026</v>
      </c>
      <c r="IM6" s="11">
        <v>1</v>
      </c>
      <c r="IN6" s="11" t="s">
        <v>1026</v>
      </c>
      <c r="IO6" s="11">
        <v>1</v>
      </c>
      <c r="IP6" s="11" t="s">
        <v>1026</v>
      </c>
      <c r="IQ6" s="3">
        <v>1</v>
      </c>
      <c r="IR6" s="11" t="s">
        <v>1026</v>
      </c>
      <c r="IS6" s="3">
        <v>0</v>
      </c>
      <c r="IT6" s="3" t="s">
        <v>1027</v>
      </c>
      <c r="IU6" s="3">
        <v>1</v>
      </c>
      <c r="IV6" s="3" t="s">
        <v>1026</v>
      </c>
      <c r="IW6" s="3">
        <v>1</v>
      </c>
      <c r="IX6" s="3" t="s">
        <v>1026</v>
      </c>
      <c r="IY6" s="3">
        <v>1</v>
      </c>
      <c r="IZ6" s="3" t="s">
        <v>1026</v>
      </c>
      <c r="JA6" s="3">
        <v>1</v>
      </c>
      <c r="JB6" s="11" t="s">
        <v>1026</v>
      </c>
      <c r="JC6" s="3">
        <v>1</v>
      </c>
      <c r="JD6" s="3" t="s">
        <v>1026</v>
      </c>
      <c r="JE6" s="3">
        <v>1</v>
      </c>
      <c r="JF6" s="11" t="s">
        <v>1026</v>
      </c>
      <c r="JG6" s="3">
        <v>1</v>
      </c>
      <c r="JH6" s="11" t="s">
        <v>1026</v>
      </c>
      <c r="JI6" s="3">
        <v>0</v>
      </c>
      <c r="JJ6" s="3" t="s">
        <v>1027</v>
      </c>
      <c r="JK6" s="3">
        <v>0</v>
      </c>
      <c r="JL6" s="3" t="s">
        <v>1027</v>
      </c>
      <c r="JM6" s="3">
        <v>1</v>
      </c>
      <c r="JN6" s="11" t="s">
        <v>1026</v>
      </c>
      <c r="JO6" s="3">
        <v>1</v>
      </c>
      <c r="JP6" s="3" t="s">
        <v>1027</v>
      </c>
      <c r="JQ6" s="3">
        <v>0</v>
      </c>
      <c r="JR6" s="3" t="s">
        <v>1026</v>
      </c>
      <c r="JS6" s="29">
        <v>0.78947368421052599</v>
      </c>
      <c r="JT6" s="29">
        <v>1</v>
      </c>
      <c r="JU6" s="3">
        <v>1</v>
      </c>
      <c r="JV6" s="3">
        <v>1.0057</v>
      </c>
      <c r="JW6" s="150">
        <f>JV6-OY6</f>
        <v>1.1099999999999999E-2</v>
      </c>
      <c r="JX6" s="3">
        <v>1.0004999999999999</v>
      </c>
      <c r="JY6" s="34">
        <v>1.0004999999999999</v>
      </c>
      <c r="JZ6" s="3">
        <v>1.0112000000000001</v>
      </c>
      <c r="KA6" s="34">
        <v>1.0112000000000001</v>
      </c>
      <c r="KB6" s="30">
        <f t="shared" ref="KB6:KB19" si="0">KA6/JY6</f>
        <v>1.0106946526736633</v>
      </c>
      <c r="KC6" s="6" t="s">
        <v>1040</v>
      </c>
      <c r="KD6" s="3">
        <v>999</v>
      </c>
      <c r="KE6" s="34">
        <v>999</v>
      </c>
      <c r="KF6" s="3">
        <v>999</v>
      </c>
      <c r="KG6" s="34">
        <v>999</v>
      </c>
      <c r="KH6" s="30">
        <v>999</v>
      </c>
      <c r="KI6" s="30">
        <v>999</v>
      </c>
      <c r="KJ6" s="3">
        <v>999</v>
      </c>
      <c r="KK6" s="34">
        <v>999</v>
      </c>
      <c r="KL6" s="3">
        <v>999</v>
      </c>
      <c r="KM6" s="34">
        <v>999</v>
      </c>
      <c r="KN6" s="3">
        <v>999</v>
      </c>
      <c r="KO6" s="34">
        <v>999</v>
      </c>
      <c r="KP6" s="30">
        <v>999</v>
      </c>
      <c r="KQ6" s="30">
        <v>999</v>
      </c>
      <c r="KR6" s="3">
        <v>999</v>
      </c>
      <c r="KS6" s="34">
        <v>999</v>
      </c>
      <c r="KT6" s="3">
        <v>999</v>
      </c>
      <c r="KU6" s="3">
        <v>999</v>
      </c>
      <c r="KV6" s="148"/>
      <c r="KW6" s="168">
        <v>999</v>
      </c>
      <c r="KX6" s="3">
        <v>999</v>
      </c>
      <c r="KY6" s="30">
        <v>999</v>
      </c>
      <c r="KZ6" s="30">
        <v>999</v>
      </c>
      <c r="LA6" s="3">
        <v>1</v>
      </c>
      <c r="LB6" s="3">
        <v>1.0992999999999999</v>
      </c>
      <c r="LC6" s="150">
        <f>LB6-QG6</f>
        <v>0.10049999999999992</v>
      </c>
      <c r="LD6" s="3">
        <v>1.08458860854368</v>
      </c>
      <c r="LE6" s="3">
        <v>1.0983000000000001</v>
      </c>
      <c r="LF6" s="3">
        <v>1.0863956897028</v>
      </c>
      <c r="LG6" s="3">
        <v>1.1004</v>
      </c>
      <c r="LH6" s="30">
        <f>LG6/LE6</f>
        <v>1.0019120458891013</v>
      </c>
      <c r="LI6" s="6" t="s">
        <v>1040</v>
      </c>
      <c r="LJ6" s="3">
        <v>999</v>
      </c>
      <c r="LK6" s="3">
        <v>999</v>
      </c>
      <c r="LL6" s="3">
        <v>999</v>
      </c>
      <c r="LM6" s="3">
        <v>999</v>
      </c>
      <c r="LN6" s="30">
        <v>999</v>
      </c>
      <c r="LO6" s="30">
        <v>999</v>
      </c>
      <c r="LP6" s="3">
        <v>999</v>
      </c>
      <c r="LQ6" s="3">
        <v>999</v>
      </c>
      <c r="LR6" s="3">
        <v>999</v>
      </c>
      <c r="LS6" s="3">
        <v>999</v>
      </c>
      <c r="LT6" s="3">
        <v>999</v>
      </c>
      <c r="LU6" s="3">
        <v>999</v>
      </c>
      <c r="LV6" s="30">
        <v>999</v>
      </c>
      <c r="LW6" s="30">
        <v>999</v>
      </c>
      <c r="LX6" s="5">
        <v>999</v>
      </c>
      <c r="LY6" s="3">
        <v>999</v>
      </c>
      <c r="LZ6" s="3">
        <v>999</v>
      </c>
      <c r="MA6" s="3">
        <v>999</v>
      </c>
      <c r="MB6" s="30">
        <v>999</v>
      </c>
      <c r="MC6" s="30">
        <v>999</v>
      </c>
      <c r="MD6" s="148"/>
      <c r="ME6" s="3">
        <v>999</v>
      </c>
      <c r="MF6" s="11">
        <v>999</v>
      </c>
      <c r="MG6" s="30">
        <v>999</v>
      </c>
      <c r="MH6" s="30">
        <v>999</v>
      </c>
      <c r="MI6" s="3">
        <v>999</v>
      </c>
      <c r="MJ6" s="3">
        <v>999</v>
      </c>
      <c r="MK6" s="3">
        <v>999</v>
      </c>
      <c r="ML6" s="3">
        <v>999</v>
      </c>
      <c r="MM6" s="3">
        <v>999</v>
      </c>
      <c r="MN6" s="3">
        <v>999</v>
      </c>
      <c r="MO6" s="30">
        <v>999</v>
      </c>
      <c r="MP6" s="30">
        <v>999</v>
      </c>
      <c r="MQ6" s="3">
        <v>999</v>
      </c>
      <c r="MR6" s="3">
        <v>999</v>
      </c>
      <c r="MS6" s="3">
        <v>999</v>
      </c>
      <c r="MT6" s="3">
        <v>999</v>
      </c>
      <c r="MU6" s="30">
        <v>999</v>
      </c>
      <c r="MV6" s="30">
        <v>999</v>
      </c>
      <c r="MW6" s="3">
        <v>999</v>
      </c>
      <c r="MX6" s="3">
        <v>999</v>
      </c>
      <c r="MY6" s="3">
        <v>999</v>
      </c>
      <c r="MZ6" s="3">
        <v>999</v>
      </c>
      <c r="NA6" s="3">
        <v>999</v>
      </c>
      <c r="NB6" s="3">
        <v>999</v>
      </c>
      <c r="NC6" s="30">
        <v>999</v>
      </c>
      <c r="ND6" s="30">
        <v>999</v>
      </c>
      <c r="NE6" s="3">
        <v>999</v>
      </c>
      <c r="NF6" s="3">
        <v>999</v>
      </c>
      <c r="NG6" s="3">
        <v>999</v>
      </c>
      <c r="NH6" s="30">
        <v>999</v>
      </c>
      <c r="NI6" s="30">
        <v>999</v>
      </c>
      <c r="NJ6" s="148"/>
      <c r="NK6" s="3">
        <v>999</v>
      </c>
      <c r="NL6" s="3">
        <v>999</v>
      </c>
      <c r="NM6" s="3">
        <v>999</v>
      </c>
      <c r="NN6" s="30">
        <v>999</v>
      </c>
      <c r="NO6" s="30">
        <v>999</v>
      </c>
      <c r="NP6" s="3">
        <v>0.64870972475183397</v>
      </c>
      <c r="NQ6" s="3">
        <v>0.70199999999999996</v>
      </c>
      <c r="NR6" s="3">
        <v>0.66784127265656601</v>
      </c>
      <c r="NS6" s="3">
        <v>0.61399999999999999</v>
      </c>
      <c r="NT6" s="3">
        <v>0.83133909181525101</v>
      </c>
      <c r="NU6" s="3">
        <v>0.80400000000000005</v>
      </c>
      <c r="NV6" s="30">
        <f>NU6/NS6</f>
        <v>1.3094462540716614</v>
      </c>
      <c r="NW6" s="6" t="s">
        <v>1040</v>
      </c>
      <c r="NX6" s="3">
        <v>999</v>
      </c>
      <c r="NY6" s="3">
        <v>999</v>
      </c>
      <c r="NZ6" s="3">
        <v>999</v>
      </c>
      <c r="OA6" s="3">
        <v>999</v>
      </c>
      <c r="OB6" s="30">
        <v>999</v>
      </c>
      <c r="OC6" s="30">
        <v>999</v>
      </c>
      <c r="OD6" s="3">
        <v>999</v>
      </c>
      <c r="OE6" s="3">
        <v>999</v>
      </c>
      <c r="OF6" s="3">
        <v>999</v>
      </c>
      <c r="OG6" s="3">
        <v>999</v>
      </c>
      <c r="OH6" s="3">
        <v>999</v>
      </c>
      <c r="OI6" s="3">
        <v>999</v>
      </c>
      <c r="OJ6" s="30">
        <v>999</v>
      </c>
      <c r="OK6" s="30">
        <v>999</v>
      </c>
      <c r="OL6" s="3">
        <v>999</v>
      </c>
      <c r="OM6" s="3">
        <v>999</v>
      </c>
      <c r="ON6" s="5">
        <v>999</v>
      </c>
      <c r="OO6" s="3">
        <v>999</v>
      </c>
      <c r="OP6" s="30">
        <v>999</v>
      </c>
      <c r="OQ6" s="30">
        <v>999</v>
      </c>
      <c r="OR6" s="148"/>
      <c r="OS6" s="3">
        <v>999</v>
      </c>
      <c r="OT6" s="3">
        <v>999</v>
      </c>
      <c r="OU6" s="30">
        <v>999</v>
      </c>
      <c r="OV6" s="30">
        <v>999</v>
      </c>
      <c r="OW6" s="3">
        <v>2014</v>
      </c>
      <c r="OX6" s="3">
        <v>0.99460000000000004</v>
      </c>
      <c r="OY6" s="3">
        <v>0.99460000000000004</v>
      </c>
      <c r="OZ6" s="150">
        <f>1-OY6</f>
        <v>5.3999999999999604E-3</v>
      </c>
      <c r="PA6" s="3">
        <v>0.99719999999999998</v>
      </c>
      <c r="PB6" s="3">
        <v>0.99719999999999998</v>
      </c>
      <c r="PC6" s="3">
        <v>0.99850000000000005</v>
      </c>
      <c r="PD6" s="3">
        <v>0.99850000000000005</v>
      </c>
      <c r="PE6" s="30">
        <f>PD6/PB6</f>
        <v>1.0013036502206178</v>
      </c>
      <c r="PF6" s="6" t="s">
        <v>1040</v>
      </c>
      <c r="PG6" s="3">
        <v>999</v>
      </c>
      <c r="PH6" s="3">
        <v>999</v>
      </c>
      <c r="PI6" s="3">
        <v>999</v>
      </c>
      <c r="PJ6" s="3">
        <v>999</v>
      </c>
      <c r="PK6" s="30">
        <v>999</v>
      </c>
      <c r="PL6" s="30">
        <v>999</v>
      </c>
      <c r="PM6" s="3">
        <v>999</v>
      </c>
      <c r="PN6" s="3">
        <v>999</v>
      </c>
      <c r="PO6" s="3">
        <v>999</v>
      </c>
      <c r="PP6" s="3">
        <v>999</v>
      </c>
      <c r="PQ6" s="3">
        <v>999</v>
      </c>
      <c r="PR6" s="3">
        <v>999</v>
      </c>
      <c r="PS6" s="30">
        <v>999</v>
      </c>
      <c r="PT6" s="30">
        <v>999</v>
      </c>
      <c r="PU6" s="3">
        <v>999</v>
      </c>
      <c r="PV6" s="3">
        <v>999</v>
      </c>
      <c r="PW6" s="3">
        <v>999</v>
      </c>
      <c r="PX6" s="3">
        <v>999</v>
      </c>
      <c r="PY6" s="30">
        <v>999</v>
      </c>
      <c r="PZ6" s="30">
        <v>999</v>
      </c>
      <c r="QA6" s="148"/>
      <c r="QB6" s="3">
        <v>999</v>
      </c>
      <c r="QC6" s="3">
        <v>999</v>
      </c>
      <c r="QD6" s="30">
        <v>999</v>
      </c>
      <c r="QE6" s="30">
        <v>999</v>
      </c>
      <c r="QF6" s="3">
        <v>0.99858540828759101</v>
      </c>
      <c r="QG6" s="3">
        <v>0.99880000000000002</v>
      </c>
      <c r="QH6" s="150">
        <f>1-QG6</f>
        <v>1.1999999999999789E-3</v>
      </c>
      <c r="QI6" s="3">
        <v>999</v>
      </c>
      <c r="QJ6" s="3">
        <v>999</v>
      </c>
      <c r="QK6" s="3">
        <v>999</v>
      </c>
      <c r="QL6" s="3">
        <v>999</v>
      </c>
      <c r="QM6" s="30">
        <v>999</v>
      </c>
      <c r="QN6" s="30">
        <v>999</v>
      </c>
      <c r="QO6" s="3">
        <v>999</v>
      </c>
      <c r="QP6" s="3">
        <v>999</v>
      </c>
      <c r="QQ6" s="3">
        <v>999</v>
      </c>
      <c r="QR6" s="3">
        <v>999</v>
      </c>
      <c r="QS6" s="30">
        <v>999</v>
      </c>
      <c r="QT6" s="30">
        <v>999</v>
      </c>
      <c r="QU6" s="3">
        <v>999</v>
      </c>
      <c r="QV6" s="3">
        <v>999</v>
      </c>
      <c r="QW6" s="3">
        <v>999</v>
      </c>
      <c r="QX6" s="3">
        <v>999</v>
      </c>
      <c r="QY6" s="3">
        <v>999</v>
      </c>
      <c r="QZ6" s="3">
        <v>999</v>
      </c>
      <c r="RA6" s="30">
        <v>999</v>
      </c>
      <c r="RB6" s="30">
        <v>999</v>
      </c>
      <c r="RC6" s="3">
        <v>999</v>
      </c>
      <c r="RD6" s="3">
        <v>999</v>
      </c>
      <c r="RE6" s="3">
        <v>999</v>
      </c>
      <c r="RF6" s="3">
        <v>999</v>
      </c>
      <c r="RG6" s="30">
        <v>999</v>
      </c>
      <c r="RH6" s="30">
        <v>999</v>
      </c>
      <c r="RI6" s="148"/>
      <c r="RJ6" s="3">
        <v>999</v>
      </c>
      <c r="RK6" s="3">
        <v>999</v>
      </c>
      <c r="RL6" s="30">
        <v>999</v>
      </c>
      <c r="RM6" s="30">
        <v>999</v>
      </c>
      <c r="RN6" s="3">
        <v>2015</v>
      </c>
      <c r="RO6" s="3">
        <v>999</v>
      </c>
      <c r="RP6" s="3">
        <v>999</v>
      </c>
      <c r="RQ6" s="3">
        <v>999</v>
      </c>
      <c r="RR6" s="3">
        <v>999</v>
      </c>
      <c r="RS6" s="3">
        <v>999</v>
      </c>
      <c r="RT6" s="3">
        <v>999</v>
      </c>
      <c r="RU6" s="30">
        <v>999</v>
      </c>
      <c r="RV6" s="30">
        <v>999</v>
      </c>
      <c r="RW6" s="3">
        <v>999</v>
      </c>
      <c r="RX6" s="3">
        <v>999</v>
      </c>
      <c r="RY6" s="3">
        <v>999</v>
      </c>
      <c r="RZ6" s="3">
        <v>999</v>
      </c>
      <c r="SA6" s="30">
        <v>999</v>
      </c>
      <c r="SB6" s="30">
        <v>999</v>
      </c>
      <c r="SC6" s="3">
        <v>999</v>
      </c>
      <c r="SD6" s="3">
        <v>999</v>
      </c>
      <c r="SE6" s="3">
        <v>999</v>
      </c>
      <c r="SF6" s="3">
        <v>999</v>
      </c>
      <c r="SG6" s="3">
        <v>999</v>
      </c>
      <c r="SH6" s="3">
        <v>999</v>
      </c>
      <c r="SI6" s="30">
        <v>999</v>
      </c>
      <c r="SJ6" s="30">
        <v>999</v>
      </c>
      <c r="SK6" s="3">
        <v>999</v>
      </c>
      <c r="SL6" s="3">
        <v>999</v>
      </c>
      <c r="SM6" s="3">
        <v>999</v>
      </c>
      <c r="SN6" s="3">
        <v>999</v>
      </c>
      <c r="SO6" s="30">
        <v>999</v>
      </c>
      <c r="SP6" s="30">
        <v>999</v>
      </c>
      <c r="SQ6" s="148"/>
      <c r="SR6" s="3">
        <v>999</v>
      </c>
      <c r="SS6" s="3">
        <v>999</v>
      </c>
      <c r="ST6" s="30">
        <v>999</v>
      </c>
      <c r="SU6" s="30">
        <v>999</v>
      </c>
      <c r="SV6" s="20">
        <v>0.82317603594890898</v>
      </c>
      <c r="SW6" s="20">
        <v>0.85</v>
      </c>
      <c r="SX6" s="20">
        <v>0.84510732921808795</v>
      </c>
      <c r="SY6" s="20">
        <v>0.82</v>
      </c>
      <c r="SZ6" s="20">
        <v>0.88813307110195205</v>
      </c>
      <c r="TA6" s="20">
        <v>0.87</v>
      </c>
      <c r="TB6" s="30">
        <f>TA6/SY6</f>
        <v>1.0609756097560976</v>
      </c>
      <c r="TC6" s="6" t="s">
        <v>1040</v>
      </c>
      <c r="TD6" s="3">
        <v>999</v>
      </c>
      <c r="TE6" s="3">
        <v>999</v>
      </c>
      <c r="TF6" s="3">
        <v>999</v>
      </c>
      <c r="TG6" s="3">
        <v>999</v>
      </c>
      <c r="TH6" s="30">
        <v>999</v>
      </c>
      <c r="TI6" s="30">
        <v>999</v>
      </c>
      <c r="TJ6" s="3">
        <v>999</v>
      </c>
      <c r="TK6" s="3">
        <v>999</v>
      </c>
      <c r="TL6" s="3">
        <v>999</v>
      </c>
      <c r="TM6" s="3">
        <v>999</v>
      </c>
      <c r="TN6" s="3">
        <v>999</v>
      </c>
      <c r="TO6" s="3">
        <v>999</v>
      </c>
      <c r="TP6" s="30">
        <v>999</v>
      </c>
      <c r="TQ6" s="30">
        <v>999</v>
      </c>
      <c r="TR6" s="3">
        <v>999</v>
      </c>
      <c r="TS6" s="3">
        <v>999</v>
      </c>
      <c r="TT6" s="3">
        <v>999</v>
      </c>
      <c r="TU6" s="3">
        <v>999</v>
      </c>
      <c r="TV6" s="30">
        <v>999</v>
      </c>
      <c r="TW6" s="30">
        <v>999</v>
      </c>
      <c r="TX6" s="148"/>
      <c r="TY6" s="3">
        <v>999</v>
      </c>
      <c r="TZ6" s="3">
        <v>999</v>
      </c>
      <c r="UA6" s="30">
        <v>999</v>
      </c>
      <c r="UB6" s="30">
        <v>999</v>
      </c>
      <c r="UC6" s="20">
        <v>0.57562248627738299</v>
      </c>
      <c r="UD6" s="20">
        <v>0.64</v>
      </c>
      <c r="UE6" s="3">
        <v>999</v>
      </c>
      <c r="UF6" s="3">
        <v>999</v>
      </c>
      <c r="UG6" s="3">
        <v>999</v>
      </c>
      <c r="UH6" s="3">
        <v>999</v>
      </c>
      <c r="UI6" s="30">
        <v>999</v>
      </c>
      <c r="UJ6" s="30">
        <v>999</v>
      </c>
      <c r="UK6" s="3">
        <v>999</v>
      </c>
      <c r="UL6" s="3">
        <v>999</v>
      </c>
      <c r="UM6" s="3">
        <v>999</v>
      </c>
      <c r="UN6" s="3">
        <v>999</v>
      </c>
      <c r="UO6" s="30">
        <v>999</v>
      </c>
      <c r="UP6" s="30">
        <v>999</v>
      </c>
      <c r="UQ6" s="3">
        <v>999</v>
      </c>
      <c r="UR6" s="3">
        <v>999</v>
      </c>
      <c r="US6" s="3">
        <v>999</v>
      </c>
      <c r="UT6" s="3">
        <v>999</v>
      </c>
      <c r="UU6" s="3">
        <v>999</v>
      </c>
      <c r="UV6" s="3">
        <v>999</v>
      </c>
      <c r="UW6" s="30">
        <v>999</v>
      </c>
      <c r="UX6" s="30">
        <v>999</v>
      </c>
      <c r="UY6" s="3">
        <v>999</v>
      </c>
      <c r="UZ6" s="3">
        <v>999</v>
      </c>
      <c r="VA6" s="3">
        <v>999</v>
      </c>
      <c r="VB6" s="3">
        <v>999</v>
      </c>
      <c r="VC6" s="30">
        <v>999</v>
      </c>
      <c r="VD6" s="30">
        <v>999</v>
      </c>
      <c r="VE6" s="148"/>
      <c r="VF6" s="3">
        <v>999</v>
      </c>
      <c r="VG6" s="3">
        <v>999</v>
      </c>
      <c r="VH6" s="30">
        <v>999</v>
      </c>
      <c r="VI6" s="30">
        <v>999</v>
      </c>
      <c r="VJ6" s="20">
        <v>0.62277554335767404</v>
      </c>
      <c r="VK6" s="20">
        <v>0.68</v>
      </c>
      <c r="VL6" s="3">
        <v>999</v>
      </c>
      <c r="VM6" s="3">
        <v>999</v>
      </c>
      <c r="VN6" s="3">
        <v>999</v>
      </c>
      <c r="VO6" s="3">
        <v>999</v>
      </c>
      <c r="VP6" s="30">
        <v>999</v>
      </c>
      <c r="VQ6" s="30">
        <v>999</v>
      </c>
      <c r="VR6" s="3">
        <v>999</v>
      </c>
      <c r="VS6" s="3">
        <v>999</v>
      </c>
      <c r="VT6" s="3">
        <v>999</v>
      </c>
      <c r="VU6" s="3">
        <v>999</v>
      </c>
      <c r="VV6" s="30">
        <v>999</v>
      </c>
      <c r="VW6" s="30">
        <v>999</v>
      </c>
      <c r="VX6" s="3">
        <v>999</v>
      </c>
      <c r="VY6" s="3">
        <v>999</v>
      </c>
      <c r="VZ6" s="3">
        <v>999</v>
      </c>
      <c r="WA6" s="3">
        <v>999</v>
      </c>
      <c r="WB6" s="3">
        <v>999</v>
      </c>
      <c r="WC6" s="3">
        <v>999</v>
      </c>
      <c r="WD6" s="30">
        <v>999</v>
      </c>
      <c r="WE6" s="30">
        <v>999</v>
      </c>
      <c r="WF6" s="3">
        <v>999</v>
      </c>
      <c r="WG6" s="3">
        <v>999</v>
      </c>
      <c r="WH6" s="3">
        <v>999</v>
      </c>
      <c r="WI6" s="3">
        <v>999</v>
      </c>
      <c r="WJ6" s="30">
        <v>999</v>
      </c>
      <c r="WK6" s="30">
        <v>999</v>
      </c>
      <c r="WL6" s="148"/>
      <c r="WM6" s="3">
        <v>999</v>
      </c>
      <c r="WN6" s="3">
        <v>999</v>
      </c>
      <c r="WO6" s="30">
        <v>999</v>
      </c>
      <c r="WP6" s="30">
        <v>999</v>
      </c>
      <c r="WQ6" s="3">
        <v>2011</v>
      </c>
      <c r="WR6" s="29">
        <v>0.83296047379197502</v>
      </c>
      <c r="WS6" s="29">
        <v>0.174242424242424</v>
      </c>
      <c r="WT6" s="29">
        <v>0.72474747474747503</v>
      </c>
      <c r="WU6" s="3">
        <v>1</v>
      </c>
      <c r="WV6" s="3" t="s">
        <v>1026</v>
      </c>
      <c r="WW6" s="3">
        <v>1</v>
      </c>
      <c r="WX6" s="3" t="s">
        <v>1026</v>
      </c>
      <c r="WY6" s="3">
        <v>1</v>
      </c>
      <c r="WZ6" s="3" t="s">
        <v>1026</v>
      </c>
      <c r="XA6" s="3">
        <v>1</v>
      </c>
      <c r="XB6" s="3" t="s">
        <v>1026</v>
      </c>
      <c r="XC6" s="3">
        <v>1</v>
      </c>
      <c r="XD6" s="3" t="s">
        <v>1026</v>
      </c>
      <c r="XE6" s="3">
        <v>1</v>
      </c>
      <c r="XF6" s="3" t="s">
        <v>1026</v>
      </c>
      <c r="XG6" s="3">
        <v>1</v>
      </c>
      <c r="XH6" s="3" t="s">
        <v>1026</v>
      </c>
      <c r="XI6" s="3">
        <v>1</v>
      </c>
      <c r="XJ6" s="3" t="s">
        <v>1026</v>
      </c>
      <c r="XK6" s="3">
        <v>1</v>
      </c>
      <c r="XL6" s="3" t="s">
        <v>1026</v>
      </c>
      <c r="XM6" s="3">
        <v>1</v>
      </c>
      <c r="XN6" s="3" t="s">
        <v>1026</v>
      </c>
      <c r="XO6" s="3">
        <v>1</v>
      </c>
      <c r="XP6" s="3" t="s">
        <v>1026</v>
      </c>
      <c r="XQ6" s="3">
        <v>1</v>
      </c>
      <c r="XR6" s="3" t="s">
        <v>1026</v>
      </c>
      <c r="XS6" s="3">
        <v>1</v>
      </c>
      <c r="XT6" s="3" t="s">
        <v>1026</v>
      </c>
      <c r="XU6" s="3">
        <v>1</v>
      </c>
      <c r="XV6" s="3" t="s">
        <v>1026</v>
      </c>
      <c r="XW6" s="3">
        <v>1</v>
      </c>
      <c r="XX6" s="3" t="s">
        <v>1026</v>
      </c>
      <c r="XY6" s="3">
        <v>1</v>
      </c>
      <c r="XZ6" s="3" t="s">
        <v>1026</v>
      </c>
      <c r="YA6" s="3">
        <v>1</v>
      </c>
      <c r="YB6" s="3" t="s">
        <v>1026</v>
      </c>
      <c r="YC6" s="3">
        <v>1</v>
      </c>
      <c r="YD6" s="3" t="s">
        <v>1026</v>
      </c>
      <c r="YE6" s="3">
        <v>1</v>
      </c>
      <c r="YF6" s="3" t="s">
        <v>1026</v>
      </c>
      <c r="YG6" s="3">
        <v>0</v>
      </c>
      <c r="YH6" s="3" t="s">
        <v>1027</v>
      </c>
      <c r="YI6" s="29">
        <v>0.94736842105263197</v>
      </c>
      <c r="YJ6" s="29">
        <v>1</v>
      </c>
      <c r="YK6" s="3">
        <v>1</v>
      </c>
      <c r="YL6" s="3" t="s">
        <v>1026</v>
      </c>
      <c r="YM6" s="3">
        <v>0.66</v>
      </c>
      <c r="YN6" s="3" t="s">
        <v>1054</v>
      </c>
      <c r="YO6" s="3">
        <v>1</v>
      </c>
      <c r="YP6" s="3" t="s">
        <v>1026</v>
      </c>
      <c r="YQ6" s="3">
        <v>1</v>
      </c>
      <c r="YR6" s="3" t="s">
        <v>1027</v>
      </c>
      <c r="YS6" s="29">
        <v>0.91500000000000004</v>
      </c>
      <c r="YT6" s="29">
        <v>0.75</v>
      </c>
      <c r="YU6" s="3">
        <v>0</v>
      </c>
      <c r="YV6" s="3" t="s">
        <v>1027</v>
      </c>
      <c r="YW6" s="3">
        <v>0</v>
      </c>
      <c r="YX6" s="3" t="s">
        <v>1027</v>
      </c>
      <c r="YY6" s="3">
        <v>0</v>
      </c>
      <c r="YZ6" s="3" t="s">
        <v>1027</v>
      </c>
      <c r="ZA6" s="3">
        <v>0</v>
      </c>
      <c r="ZB6" s="3" t="s">
        <v>1027</v>
      </c>
      <c r="ZC6" s="3">
        <v>0</v>
      </c>
      <c r="ZD6" s="3" t="s">
        <v>1027</v>
      </c>
      <c r="ZE6" s="3">
        <v>1</v>
      </c>
      <c r="ZF6" s="3" t="s">
        <v>1026</v>
      </c>
      <c r="ZG6" s="3">
        <v>1</v>
      </c>
      <c r="ZH6" s="3" t="s">
        <v>1026</v>
      </c>
      <c r="ZI6" s="3">
        <v>1</v>
      </c>
      <c r="ZJ6" s="3" t="s">
        <v>1026</v>
      </c>
      <c r="ZK6" s="3">
        <v>999</v>
      </c>
      <c r="ZL6" s="3">
        <v>999</v>
      </c>
      <c r="ZM6" s="3">
        <v>999</v>
      </c>
      <c r="ZN6" s="3">
        <v>999</v>
      </c>
      <c r="ZO6" s="3">
        <v>999</v>
      </c>
      <c r="ZP6" s="3">
        <v>999</v>
      </c>
      <c r="ZQ6" s="30">
        <v>999</v>
      </c>
      <c r="ZR6" s="30">
        <v>999</v>
      </c>
      <c r="ZS6" s="3">
        <v>999</v>
      </c>
      <c r="ZT6" s="3">
        <v>999</v>
      </c>
      <c r="ZU6" s="3">
        <v>999</v>
      </c>
      <c r="ZV6" s="3">
        <v>999</v>
      </c>
      <c r="ZW6" s="30">
        <v>999</v>
      </c>
      <c r="ZX6" s="30">
        <v>999</v>
      </c>
      <c r="ZY6" s="3">
        <v>999</v>
      </c>
      <c r="ZZ6" s="3">
        <v>999</v>
      </c>
      <c r="AAA6" s="3">
        <v>999</v>
      </c>
      <c r="AAB6" s="3">
        <v>999</v>
      </c>
      <c r="AAC6" s="3">
        <v>999</v>
      </c>
      <c r="AAD6" s="3">
        <v>999</v>
      </c>
      <c r="AAE6" s="30">
        <v>999</v>
      </c>
      <c r="AAF6" s="30">
        <v>999</v>
      </c>
      <c r="AAG6" s="3">
        <v>999</v>
      </c>
      <c r="AAH6" s="3">
        <v>999</v>
      </c>
      <c r="AAI6" s="3">
        <v>999</v>
      </c>
      <c r="AAJ6" s="3">
        <v>999</v>
      </c>
      <c r="AAK6" s="30">
        <v>999</v>
      </c>
      <c r="AAL6" s="30">
        <v>999</v>
      </c>
      <c r="AAM6" s="148"/>
      <c r="AAN6" s="3">
        <v>999</v>
      </c>
      <c r="AAO6" s="3">
        <v>999</v>
      </c>
      <c r="AAP6" s="30">
        <v>999</v>
      </c>
      <c r="AAQ6" s="30">
        <v>999</v>
      </c>
      <c r="AAR6" s="20">
        <v>0.88</v>
      </c>
      <c r="AAS6" s="20">
        <v>0.88</v>
      </c>
      <c r="AAT6" s="20">
        <v>0.87</v>
      </c>
      <c r="AAU6" s="20">
        <v>0.87</v>
      </c>
      <c r="AAV6" s="20">
        <v>0.91</v>
      </c>
      <c r="AAW6" s="20">
        <v>0.91</v>
      </c>
      <c r="AAX6" s="30">
        <f>AAW6/AAU6</f>
        <v>1.0459770114942528</v>
      </c>
      <c r="AAY6" s="6" t="s">
        <v>1040</v>
      </c>
      <c r="AAZ6" s="3">
        <v>999</v>
      </c>
      <c r="ABA6" s="3">
        <v>999</v>
      </c>
      <c r="ABB6" s="3">
        <v>999</v>
      </c>
      <c r="ABC6" s="3">
        <v>999</v>
      </c>
      <c r="ABD6" s="30">
        <v>999</v>
      </c>
      <c r="ABE6" s="30">
        <v>999</v>
      </c>
      <c r="ABF6" s="3">
        <v>999</v>
      </c>
      <c r="ABG6" s="3">
        <v>999</v>
      </c>
      <c r="ABH6" s="3">
        <v>999</v>
      </c>
      <c r="ABI6" s="3">
        <v>999</v>
      </c>
      <c r="ABJ6" s="3">
        <v>999</v>
      </c>
      <c r="ABK6" s="3">
        <v>999</v>
      </c>
      <c r="ABL6" s="30">
        <v>999</v>
      </c>
      <c r="ABM6" s="30">
        <v>999</v>
      </c>
      <c r="ABN6" s="3">
        <v>999</v>
      </c>
      <c r="ABO6" s="3">
        <v>999</v>
      </c>
      <c r="ABP6" s="3">
        <v>999</v>
      </c>
      <c r="ABQ6" s="3">
        <v>999</v>
      </c>
      <c r="ABR6" s="30">
        <v>999</v>
      </c>
      <c r="ABS6" s="30">
        <v>999</v>
      </c>
      <c r="ABT6" s="148"/>
      <c r="ABU6" s="3">
        <v>999</v>
      </c>
      <c r="ABV6" s="3">
        <v>999</v>
      </c>
      <c r="ABW6" s="30">
        <v>999</v>
      </c>
      <c r="ABX6" s="30">
        <v>999</v>
      </c>
      <c r="ABY6" s="3">
        <v>0.91</v>
      </c>
      <c r="ABZ6" s="3">
        <v>0.91</v>
      </c>
      <c r="ACA6" s="3">
        <v>0.92</v>
      </c>
      <c r="ACB6" s="3">
        <v>0.92</v>
      </c>
      <c r="ACC6" s="3">
        <v>0.92</v>
      </c>
      <c r="ACD6" s="3">
        <v>0.92</v>
      </c>
      <c r="ACE6" s="30">
        <v>999</v>
      </c>
      <c r="ACF6" s="30">
        <v>999</v>
      </c>
      <c r="ACG6" s="3">
        <v>999</v>
      </c>
      <c r="ACH6" s="3">
        <v>999</v>
      </c>
      <c r="ACI6" s="3">
        <v>999</v>
      </c>
      <c r="ACJ6" s="3">
        <v>999</v>
      </c>
      <c r="ACK6" s="30">
        <v>999</v>
      </c>
      <c r="ACL6" s="30">
        <v>999</v>
      </c>
      <c r="ACM6" s="3">
        <v>999</v>
      </c>
      <c r="ACN6" s="3">
        <v>999</v>
      </c>
      <c r="ACO6" s="3">
        <v>999</v>
      </c>
      <c r="ACP6" s="3">
        <v>999</v>
      </c>
      <c r="ACQ6" s="3">
        <v>999</v>
      </c>
      <c r="ACR6" s="3">
        <v>999</v>
      </c>
      <c r="ACS6" s="30">
        <v>999</v>
      </c>
      <c r="ACT6" s="30">
        <v>999</v>
      </c>
      <c r="ACU6" s="3">
        <v>999</v>
      </c>
      <c r="ACV6" s="3">
        <v>999</v>
      </c>
      <c r="ACW6" s="3">
        <v>999</v>
      </c>
      <c r="ACX6" s="3">
        <v>999</v>
      </c>
      <c r="ACY6" s="30">
        <v>999</v>
      </c>
      <c r="ACZ6" s="30">
        <v>999</v>
      </c>
      <c r="ADA6" s="148"/>
      <c r="ADB6" s="3">
        <v>999</v>
      </c>
      <c r="ADC6" s="3">
        <v>999</v>
      </c>
      <c r="ADD6" s="30">
        <v>999</v>
      </c>
      <c r="ADE6" s="30">
        <v>999</v>
      </c>
      <c r="ADF6" s="3">
        <v>999</v>
      </c>
      <c r="ADG6" s="3">
        <v>999</v>
      </c>
      <c r="ADH6" s="3">
        <v>999</v>
      </c>
      <c r="ADI6" s="3">
        <v>999</v>
      </c>
      <c r="ADJ6" s="3">
        <v>999</v>
      </c>
      <c r="ADK6" s="3">
        <v>999</v>
      </c>
      <c r="ADL6" s="30">
        <v>999</v>
      </c>
      <c r="ADM6" s="30">
        <v>999</v>
      </c>
      <c r="ADN6" s="3">
        <v>999</v>
      </c>
      <c r="ADO6" s="3">
        <v>999</v>
      </c>
      <c r="ADP6" s="3">
        <v>999</v>
      </c>
      <c r="ADQ6" s="3">
        <v>999</v>
      </c>
      <c r="ADR6" s="30">
        <v>999</v>
      </c>
      <c r="ADS6" s="30">
        <v>999</v>
      </c>
      <c r="ADT6" s="3">
        <v>999</v>
      </c>
      <c r="ADU6" s="3">
        <v>999</v>
      </c>
      <c r="ADV6" s="3">
        <v>999</v>
      </c>
      <c r="ADW6" s="3">
        <v>999</v>
      </c>
      <c r="ADX6" s="3">
        <v>999</v>
      </c>
      <c r="ADY6" s="3">
        <v>999</v>
      </c>
      <c r="ADZ6" s="30">
        <v>999</v>
      </c>
      <c r="AEA6" s="30">
        <v>999</v>
      </c>
      <c r="AEB6" s="3">
        <v>999</v>
      </c>
      <c r="AEC6" s="3">
        <v>999</v>
      </c>
      <c r="AED6" s="3">
        <v>999</v>
      </c>
      <c r="AEE6" s="3">
        <v>999</v>
      </c>
      <c r="AEF6" s="30">
        <v>999</v>
      </c>
      <c r="AEG6" s="30">
        <v>999</v>
      </c>
      <c r="AEH6" s="148"/>
      <c r="AEI6" s="3">
        <v>999</v>
      </c>
      <c r="AEJ6" s="3">
        <v>999</v>
      </c>
      <c r="AEK6" s="30">
        <v>999</v>
      </c>
      <c r="AEL6" s="30">
        <v>999</v>
      </c>
      <c r="AEM6" s="20">
        <v>0.88211735729927299</v>
      </c>
      <c r="AEN6" s="20">
        <v>0.9</v>
      </c>
      <c r="AEO6" s="3">
        <v>999</v>
      </c>
      <c r="AEP6" s="3">
        <v>999</v>
      </c>
      <c r="AEQ6" s="3">
        <v>999</v>
      </c>
      <c r="AER6" s="3">
        <v>999</v>
      </c>
      <c r="AES6" s="30">
        <v>999</v>
      </c>
      <c r="AET6" s="30">
        <v>999</v>
      </c>
      <c r="AEU6" s="3">
        <v>999</v>
      </c>
      <c r="AEV6" s="3">
        <v>999</v>
      </c>
      <c r="AEW6" s="3">
        <v>999</v>
      </c>
      <c r="AEX6" s="3">
        <v>999</v>
      </c>
      <c r="AEY6" s="30">
        <v>999</v>
      </c>
      <c r="AEZ6" s="30">
        <v>999</v>
      </c>
      <c r="AFA6" s="3">
        <v>999</v>
      </c>
      <c r="AFB6" s="3">
        <v>999</v>
      </c>
      <c r="AFC6" s="3">
        <v>999</v>
      </c>
      <c r="AFD6" s="3">
        <v>999</v>
      </c>
      <c r="AFE6" s="3">
        <v>999</v>
      </c>
      <c r="AFF6" s="3">
        <v>999</v>
      </c>
      <c r="AFG6" s="30">
        <v>999</v>
      </c>
      <c r="AFH6" s="30">
        <v>999</v>
      </c>
      <c r="AFI6" s="3">
        <v>999</v>
      </c>
      <c r="AFJ6" s="3">
        <v>999</v>
      </c>
      <c r="AFK6" s="3">
        <v>999</v>
      </c>
      <c r="AFL6" s="3">
        <v>999</v>
      </c>
      <c r="AFM6" s="30">
        <v>999</v>
      </c>
      <c r="AFN6" s="30">
        <v>999</v>
      </c>
      <c r="AFO6" s="148"/>
      <c r="AFP6" s="3">
        <v>999</v>
      </c>
      <c r="AFQ6" s="3">
        <v>999</v>
      </c>
      <c r="AFR6" s="30">
        <v>999</v>
      </c>
      <c r="AFS6" s="30">
        <v>999</v>
      </c>
      <c r="AFT6" s="20">
        <v>0.83496430021898205</v>
      </c>
      <c r="AFU6" s="20">
        <v>0.86</v>
      </c>
      <c r="AFV6" s="20">
        <v>0.88813307110195205</v>
      </c>
      <c r="AFW6" s="20">
        <v>0.87</v>
      </c>
      <c r="AFX6" s="20">
        <v>0.87952792272517899</v>
      </c>
      <c r="AFY6" s="20">
        <v>0.86</v>
      </c>
      <c r="AFZ6" s="30">
        <f>AFY6/AFW6</f>
        <v>0.9885057471264368</v>
      </c>
      <c r="AGA6" s="6" t="s">
        <v>1040</v>
      </c>
      <c r="AGB6" s="3">
        <v>999</v>
      </c>
      <c r="AGC6" s="3">
        <v>999</v>
      </c>
      <c r="AGD6" s="3">
        <v>999</v>
      </c>
      <c r="AGE6" s="3">
        <v>999</v>
      </c>
      <c r="AGF6" s="30">
        <v>999</v>
      </c>
      <c r="AGG6" s="30">
        <v>999</v>
      </c>
      <c r="AGH6" s="3">
        <v>999</v>
      </c>
      <c r="AGI6" s="3">
        <v>999</v>
      </c>
      <c r="AGJ6" s="3">
        <v>999</v>
      </c>
      <c r="AGK6" s="3">
        <v>999</v>
      </c>
      <c r="AGL6" s="3">
        <v>999</v>
      </c>
      <c r="AGM6" s="3">
        <v>999</v>
      </c>
      <c r="AGN6" s="30">
        <v>999</v>
      </c>
      <c r="AGO6" s="30">
        <v>999</v>
      </c>
      <c r="AGP6" s="3">
        <v>999</v>
      </c>
      <c r="AGQ6" s="3">
        <v>999</v>
      </c>
      <c r="AGR6" s="3">
        <v>999</v>
      </c>
      <c r="AGS6" s="3">
        <v>999</v>
      </c>
      <c r="AGT6" s="30">
        <v>999</v>
      </c>
      <c r="AGU6" s="30">
        <v>999</v>
      </c>
      <c r="AGV6" s="148"/>
      <c r="AGW6" s="3">
        <v>999</v>
      </c>
      <c r="AGX6" s="3">
        <v>999</v>
      </c>
      <c r="AGY6" s="30">
        <v>999</v>
      </c>
      <c r="AGZ6" s="30">
        <v>999</v>
      </c>
      <c r="AHA6" s="3">
        <v>2009</v>
      </c>
      <c r="AHB6" s="20">
        <v>0.90500000000000003</v>
      </c>
      <c r="AHC6" s="20">
        <v>0.90500000000000003</v>
      </c>
      <c r="AHD6" s="3">
        <v>999</v>
      </c>
      <c r="AHE6" s="3">
        <v>999</v>
      </c>
      <c r="AHF6" s="3">
        <v>999</v>
      </c>
      <c r="AHG6" s="3">
        <v>999</v>
      </c>
      <c r="AHH6" s="30">
        <v>999</v>
      </c>
      <c r="AHI6" s="30">
        <v>999</v>
      </c>
      <c r="AHJ6" s="3">
        <v>999</v>
      </c>
      <c r="AHK6" s="3">
        <v>999</v>
      </c>
      <c r="AHL6" s="3">
        <v>999</v>
      </c>
      <c r="AHM6" s="3">
        <v>999</v>
      </c>
      <c r="AHN6" s="30">
        <v>999</v>
      </c>
      <c r="AHO6" s="30">
        <v>999</v>
      </c>
      <c r="AHP6" s="3">
        <v>999</v>
      </c>
      <c r="AHQ6" s="3">
        <v>999</v>
      </c>
      <c r="AHR6" s="3">
        <v>999</v>
      </c>
      <c r="AHS6" s="3">
        <v>999</v>
      </c>
      <c r="AHT6" s="3">
        <v>999</v>
      </c>
      <c r="AHU6" s="3">
        <v>999</v>
      </c>
      <c r="AHV6" s="30">
        <v>999</v>
      </c>
      <c r="AHW6" s="30">
        <v>999</v>
      </c>
      <c r="AHX6" s="3">
        <v>999</v>
      </c>
      <c r="AHY6" s="3">
        <v>999</v>
      </c>
      <c r="AHZ6" s="3">
        <v>999</v>
      </c>
      <c r="AIA6" s="3">
        <v>999</v>
      </c>
      <c r="AIB6" s="30">
        <v>999</v>
      </c>
      <c r="AIC6" s="30">
        <v>999</v>
      </c>
      <c r="AID6" s="148"/>
      <c r="AIE6" s="3">
        <v>999</v>
      </c>
      <c r="AIF6" s="3">
        <v>999</v>
      </c>
      <c r="AIG6" s="30">
        <v>999</v>
      </c>
      <c r="AIH6" s="30">
        <v>999</v>
      </c>
      <c r="AII6" s="20">
        <v>0.78500000000000003</v>
      </c>
      <c r="AIJ6" s="20">
        <v>0.78500000000000003</v>
      </c>
      <c r="AIK6" s="3">
        <v>999</v>
      </c>
      <c r="AIL6" s="3">
        <v>999</v>
      </c>
      <c r="AIM6" s="3">
        <v>999</v>
      </c>
      <c r="AIN6" s="3">
        <v>999</v>
      </c>
      <c r="AIO6" s="30">
        <v>999</v>
      </c>
      <c r="AIP6" s="30">
        <v>999</v>
      </c>
      <c r="AIQ6" s="3">
        <v>999</v>
      </c>
      <c r="AIR6" s="3">
        <v>999</v>
      </c>
      <c r="AIS6" s="3">
        <v>999</v>
      </c>
      <c r="AIT6" s="3">
        <v>999</v>
      </c>
      <c r="AIU6" s="30">
        <v>999</v>
      </c>
      <c r="AIV6" s="30">
        <v>999</v>
      </c>
      <c r="AIW6" s="3">
        <v>999</v>
      </c>
      <c r="AIX6" s="3">
        <v>999</v>
      </c>
      <c r="AIY6" s="3">
        <v>999</v>
      </c>
      <c r="AIZ6" s="3">
        <v>999</v>
      </c>
      <c r="AJA6" s="3">
        <v>999</v>
      </c>
      <c r="AJB6" s="3">
        <v>999</v>
      </c>
      <c r="AJC6" s="30">
        <v>999</v>
      </c>
      <c r="AJD6" s="30">
        <v>999</v>
      </c>
      <c r="AJE6" s="3">
        <v>999</v>
      </c>
      <c r="AJF6" s="3">
        <v>999</v>
      </c>
      <c r="AJG6" s="3">
        <v>999</v>
      </c>
      <c r="AJH6" s="3">
        <v>999</v>
      </c>
      <c r="AJI6" s="30">
        <v>999</v>
      </c>
      <c r="AJJ6" s="30">
        <v>999</v>
      </c>
      <c r="AJK6" s="148"/>
      <c r="AJL6" s="3">
        <v>999</v>
      </c>
      <c r="AJM6" s="3">
        <v>999</v>
      </c>
      <c r="AJN6" s="30">
        <v>999</v>
      </c>
      <c r="AJO6" s="30">
        <v>999</v>
      </c>
      <c r="AJP6" s="5">
        <v>2003</v>
      </c>
      <c r="AJQ6" s="29">
        <v>0.58550583267987499</v>
      </c>
      <c r="AJR6" s="29">
        <v>0.560606060606061</v>
      </c>
      <c r="AJS6" s="29">
        <v>0.77020202020202</v>
      </c>
      <c r="AJT6" s="3">
        <v>1</v>
      </c>
      <c r="AJU6" s="3" t="s">
        <v>1026</v>
      </c>
      <c r="AJV6" s="3">
        <v>1</v>
      </c>
      <c r="AJW6" s="3" t="s">
        <v>1026</v>
      </c>
      <c r="AJX6" s="20">
        <v>999</v>
      </c>
      <c r="AJY6" s="20">
        <v>999</v>
      </c>
      <c r="AJZ6" s="20">
        <v>999</v>
      </c>
      <c r="AKA6" s="20">
        <v>999</v>
      </c>
      <c r="AKB6" s="20">
        <v>999</v>
      </c>
      <c r="AKC6" s="20">
        <v>999</v>
      </c>
      <c r="AKD6" s="29">
        <v>1</v>
      </c>
      <c r="AKE6" s="29">
        <v>0.66666666666666696</v>
      </c>
      <c r="AKF6" s="3">
        <v>0</v>
      </c>
      <c r="AKG6" s="3" t="s">
        <v>1027</v>
      </c>
      <c r="AKH6" s="3">
        <v>1</v>
      </c>
      <c r="AKI6" s="3" t="s">
        <v>1026</v>
      </c>
      <c r="AKJ6" s="20">
        <v>0.86599999999999999</v>
      </c>
      <c r="AKK6" s="35">
        <v>0.13400000000000001</v>
      </c>
      <c r="AKL6" s="20">
        <v>0.84203725878102598</v>
      </c>
      <c r="AKM6" s="35">
        <v>0.13400000000000001</v>
      </c>
      <c r="AKN6" s="29">
        <v>0.67700931469525705</v>
      </c>
      <c r="AKO6" s="29">
        <v>1</v>
      </c>
      <c r="AKP6" s="3">
        <v>1</v>
      </c>
      <c r="AKQ6" s="3" t="s">
        <v>1055</v>
      </c>
      <c r="AKR6" s="3">
        <v>1</v>
      </c>
      <c r="AKS6" s="3" t="s">
        <v>1026</v>
      </c>
      <c r="AKT6" s="3">
        <v>1</v>
      </c>
      <c r="AKU6" s="3" t="s">
        <v>1026</v>
      </c>
      <c r="AKV6" s="3">
        <v>1</v>
      </c>
      <c r="AKW6" s="3" t="s">
        <v>1026</v>
      </c>
      <c r="AKX6" s="29">
        <v>1</v>
      </c>
      <c r="AKY6" s="29">
        <v>1</v>
      </c>
      <c r="AKZ6" s="3" t="s">
        <v>1048</v>
      </c>
      <c r="ALA6" s="3" t="s">
        <v>1027</v>
      </c>
      <c r="ALB6" s="20">
        <v>0.99292704143795596</v>
      </c>
      <c r="ALC6" s="3">
        <v>0.6</v>
      </c>
      <c r="ALD6" s="3" t="s">
        <v>1048</v>
      </c>
      <c r="ALE6" s="3" t="s">
        <v>1027</v>
      </c>
      <c r="ALF6" s="3" t="s">
        <v>1047</v>
      </c>
      <c r="ALG6" s="3" t="s">
        <v>1026</v>
      </c>
      <c r="ALH6" s="20">
        <v>0.87150000000000005</v>
      </c>
      <c r="ALI6" s="32">
        <v>12.85</v>
      </c>
      <c r="ALJ6" s="3" t="s">
        <v>1047</v>
      </c>
      <c r="ALK6" s="3" t="s">
        <v>1026</v>
      </c>
      <c r="ALL6" s="3" t="s">
        <v>1047</v>
      </c>
      <c r="ALM6" s="3" t="s">
        <v>1026</v>
      </c>
      <c r="ALN6" s="29">
        <v>0.69491814877685099</v>
      </c>
      <c r="ALO6" s="29">
        <v>1</v>
      </c>
      <c r="ALP6" s="29">
        <v>0.91666666666666696</v>
      </c>
      <c r="AND6"/>
    </row>
    <row r="7" spans="1:1004 1044:1044" x14ac:dyDescent="0.25">
      <c r="A7" s="3" t="s">
        <v>1056</v>
      </c>
      <c r="B7" s="3">
        <v>1</v>
      </c>
      <c r="C7" s="3" t="s">
        <v>1026</v>
      </c>
      <c r="D7" s="3">
        <v>1</v>
      </c>
      <c r="E7" s="3" t="s">
        <v>1026</v>
      </c>
      <c r="F7" s="3">
        <v>1</v>
      </c>
      <c r="G7" s="3" t="s">
        <v>1026</v>
      </c>
      <c r="H7" s="3">
        <v>1</v>
      </c>
      <c r="I7" s="3" t="s">
        <v>1026</v>
      </c>
      <c r="J7" s="3">
        <v>1</v>
      </c>
      <c r="K7" s="3" t="s">
        <v>1051</v>
      </c>
      <c r="L7" s="3">
        <v>1</v>
      </c>
      <c r="M7" s="3" t="s">
        <v>1024</v>
      </c>
      <c r="N7" s="3">
        <v>1</v>
      </c>
      <c r="O7" s="3" t="s">
        <v>1026</v>
      </c>
      <c r="P7" s="3">
        <v>1</v>
      </c>
      <c r="Q7" s="3" t="s">
        <v>1026</v>
      </c>
      <c r="R7" s="3">
        <v>1</v>
      </c>
      <c r="S7" s="3" t="s">
        <v>1026</v>
      </c>
      <c r="T7" s="3">
        <v>1</v>
      </c>
      <c r="U7" s="3" t="s">
        <v>1026</v>
      </c>
      <c r="V7" s="3">
        <v>1</v>
      </c>
      <c r="W7" s="3" t="s">
        <v>1026</v>
      </c>
      <c r="X7" s="3">
        <v>1</v>
      </c>
      <c r="Y7" s="3" t="s">
        <v>1026</v>
      </c>
      <c r="Z7" s="3">
        <v>1</v>
      </c>
      <c r="AA7" s="3" t="s">
        <v>1051</v>
      </c>
      <c r="AB7" s="3">
        <v>1</v>
      </c>
      <c r="AC7" s="3" t="s">
        <v>1051</v>
      </c>
      <c r="AD7" s="3">
        <v>1</v>
      </c>
      <c r="AE7" s="3" t="s">
        <v>1051</v>
      </c>
      <c r="AF7" s="3">
        <v>1</v>
      </c>
      <c r="AG7" s="3" t="s">
        <v>1051</v>
      </c>
      <c r="AH7" s="3">
        <v>997</v>
      </c>
      <c r="AI7" s="3" t="s">
        <v>1028</v>
      </c>
      <c r="AJ7" s="3">
        <v>997</v>
      </c>
      <c r="AK7" s="3" t="s">
        <v>1028</v>
      </c>
      <c r="AL7" s="3">
        <v>997</v>
      </c>
      <c r="AM7" s="22" t="s">
        <v>1028</v>
      </c>
      <c r="AN7" s="3">
        <v>997</v>
      </c>
      <c r="AO7" s="22" t="s">
        <v>1028</v>
      </c>
      <c r="AP7" s="3">
        <v>997</v>
      </c>
      <c r="AQ7" s="22" t="s">
        <v>1028</v>
      </c>
      <c r="AR7" s="3">
        <v>1</v>
      </c>
      <c r="AS7" s="3" t="s">
        <v>1051</v>
      </c>
      <c r="AT7" s="3">
        <v>1</v>
      </c>
      <c r="AU7" s="3" t="s">
        <v>1026</v>
      </c>
      <c r="AV7" s="3">
        <v>1</v>
      </c>
      <c r="AW7" s="3" t="s">
        <v>1026</v>
      </c>
      <c r="AX7" s="3">
        <v>997</v>
      </c>
      <c r="AY7" s="22" t="s">
        <v>1028</v>
      </c>
      <c r="AZ7" s="3">
        <v>997</v>
      </c>
      <c r="BA7" s="22" t="s">
        <v>1028</v>
      </c>
      <c r="BB7" s="3">
        <v>997</v>
      </c>
      <c r="BC7" s="22" t="s">
        <v>1028</v>
      </c>
      <c r="BD7" s="3">
        <v>997</v>
      </c>
      <c r="BE7" s="22" t="s">
        <v>1028</v>
      </c>
      <c r="BF7" s="3">
        <v>997</v>
      </c>
      <c r="BG7" s="22" t="s">
        <v>1028</v>
      </c>
      <c r="BH7" s="3">
        <v>997</v>
      </c>
      <c r="BI7" s="22" t="s">
        <v>1028</v>
      </c>
      <c r="BJ7" s="3">
        <v>997</v>
      </c>
      <c r="BK7" s="22" t="s">
        <v>1028</v>
      </c>
      <c r="BL7" s="3">
        <v>997</v>
      </c>
      <c r="BM7" s="22" t="s">
        <v>1028</v>
      </c>
      <c r="BN7" s="36">
        <v>1</v>
      </c>
      <c r="BO7" s="36">
        <v>1</v>
      </c>
      <c r="BP7" s="3">
        <v>0.5</v>
      </c>
      <c r="BQ7" s="3" t="s">
        <v>1057</v>
      </c>
      <c r="BR7" s="3">
        <v>0.5</v>
      </c>
      <c r="BS7" s="3" t="s">
        <v>1057</v>
      </c>
      <c r="BT7" s="3">
        <v>0</v>
      </c>
      <c r="BU7" s="22" t="s">
        <v>1027</v>
      </c>
      <c r="BV7" s="3">
        <v>0</v>
      </c>
      <c r="BW7" s="22" t="s">
        <v>1027</v>
      </c>
      <c r="BX7" s="3">
        <v>1</v>
      </c>
      <c r="BY7" s="3" t="s">
        <v>1026</v>
      </c>
      <c r="BZ7" s="3">
        <v>0</v>
      </c>
      <c r="CA7" s="3" t="s">
        <v>1027</v>
      </c>
      <c r="CB7" s="3">
        <v>1</v>
      </c>
      <c r="CC7" s="3" t="s">
        <v>1026</v>
      </c>
      <c r="CD7" s="18">
        <v>0.42857142857142899</v>
      </c>
      <c r="CE7" s="36">
        <v>1</v>
      </c>
      <c r="CF7" s="3">
        <v>0</v>
      </c>
      <c r="CG7" s="3" t="s">
        <v>1027</v>
      </c>
      <c r="CH7" s="3">
        <v>997</v>
      </c>
      <c r="CI7" s="22" t="s">
        <v>1028</v>
      </c>
      <c r="CJ7" s="3">
        <v>0</v>
      </c>
      <c r="CK7" s="3" t="s">
        <v>1027</v>
      </c>
      <c r="CL7" s="29">
        <v>0</v>
      </c>
      <c r="CM7" s="29">
        <v>1</v>
      </c>
      <c r="CN7" s="3">
        <v>1</v>
      </c>
      <c r="CO7" s="22" t="s">
        <v>1026</v>
      </c>
      <c r="CP7" s="3">
        <v>1</v>
      </c>
      <c r="CQ7" s="22" t="s">
        <v>1026</v>
      </c>
      <c r="CR7" s="3">
        <v>1</v>
      </c>
      <c r="CS7" s="3" t="s">
        <v>1052</v>
      </c>
      <c r="CT7" s="3">
        <v>1</v>
      </c>
      <c r="CU7" s="22" t="s">
        <v>1026</v>
      </c>
      <c r="CV7" s="36">
        <v>1</v>
      </c>
      <c r="CW7" s="36">
        <v>1</v>
      </c>
      <c r="CX7" s="3">
        <v>0.77383311782853104</v>
      </c>
      <c r="CY7" s="27">
        <v>15.9</v>
      </c>
      <c r="CZ7" s="5">
        <v>2013</v>
      </c>
      <c r="DA7" s="21">
        <v>0.76096183185129296</v>
      </c>
      <c r="DB7" s="27">
        <v>4.7</v>
      </c>
      <c r="DC7" s="5">
        <v>2015</v>
      </c>
      <c r="DD7" s="3">
        <v>0.80693071034142905</v>
      </c>
      <c r="DE7">
        <v>17.5</v>
      </c>
      <c r="DF7" s="5">
        <v>2015</v>
      </c>
      <c r="DG7" s="3">
        <v>997</v>
      </c>
      <c r="DH7" s="3">
        <v>997</v>
      </c>
      <c r="DI7" s="5">
        <v>997</v>
      </c>
      <c r="DJ7" s="3">
        <v>999</v>
      </c>
      <c r="DK7" s="3">
        <v>999</v>
      </c>
      <c r="DL7" s="3">
        <v>999</v>
      </c>
      <c r="DM7" s="3">
        <v>999</v>
      </c>
      <c r="DN7" s="3">
        <v>999</v>
      </c>
      <c r="DO7" s="3">
        <v>999</v>
      </c>
      <c r="DP7" s="3">
        <v>999</v>
      </c>
      <c r="DQ7" s="3">
        <v>999</v>
      </c>
      <c r="DR7" s="3">
        <v>999</v>
      </c>
      <c r="DS7" s="3">
        <v>0.47043851979363299</v>
      </c>
      <c r="DT7">
        <v>14</v>
      </c>
      <c r="DU7" s="5">
        <v>2015</v>
      </c>
      <c r="DV7" s="3">
        <v>999</v>
      </c>
      <c r="DW7" s="3">
        <v>999</v>
      </c>
      <c r="DX7" s="3">
        <v>999</v>
      </c>
      <c r="DY7" s="3">
        <v>999</v>
      </c>
      <c r="DZ7" s="3">
        <v>999</v>
      </c>
      <c r="EA7" s="3">
        <v>999</v>
      </c>
      <c r="EB7" s="3">
        <v>999</v>
      </c>
      <c r="EC7" s="3">
        <v>999</v>
      </c>
      <c r="ED7" s="3">
        <v>999</v>
      </c>
      <c r="EE7" s="3">
        <v>0.97440452845669201</v>
      </c>
      <c r="EF7">
        <v>97.68</v>
      </c>
      <c r="EG7" s="5">
        <v>2015</v>
      </c>
      <c r="EH7" s="29">
        <v>0.86322603769558903</v>
      </c>
      <c r="EI7" s="29">
        <v>0.60714285714285698</v>
      </c>
      <c r="EJ7" s="25">
        <v>0.88249721293199501</v>
      </c>
      <c r="EK7" s="25">
        <v>0.92957746478873304</v>
      </c>
      <c r="EL7" s="25">
        <v>0.82034952188044696</v>
      </c>
      <c r="EM7" s="29">
        <v>0.92142857142857104</v>
      </c>
      <c r="EN7" s="3">
        <v>1</v>
      </c>
      <c r="EO7" s="3" t="s">
        <v>1026</v>
      </c>
      <c r="EP7" s="3">
        <v>0.45</v>
      </c>
      <c r="EQ7">
        <v>45</v>
      </c>
      <c r="ER7" s="3">
        <v>1</v>
      </c>
      <c r="ES7" s="3" t="s">
        <v>1026</v>
      </c>
      <c r="ET7" s="20">
        <v>0.39321080393020402</v>
      </c>
      <c r="EU7">
        <v>45</v>
      </c>
      <c r="EV7" s="27">
        <v>0.3</v>
      </c>
      <c r="EW7">
        <v>30</v>
      </c>
      <c r="EX7" s="27">
        <v>0.31</v>
      </c>
      <c r="EY7">
        <v>31</v>
      </c>
      <c r="EZ7" s="5">
        <v>2014</v>
      </c>
      <c r="FA7" s="36">
        <v>0.720928216321571</v>
      </c>
      <c r="FB7" s="36">
        <v>1</v>
      </c>
      <c r="FC7" s="3">
        <v>1</v>
      </c>
      <c r="FD7" s="22" t="s">
        <v>1026</v>
      </c>
      <c r="FE7" s="3">
        <v>0.25</v>
      </c>
      <c r="FF7">
        <v>0</v>
      </c>
      <c r="FG7" s="3">
        <v>1</v>
      </c>
      <c r="FH7" s="22" t="s">
        <v>1026</v>
      </c>
      <c r="FI7">
        <v>0.25</v>
      </c>
      <c r="FJ7">
        <v>0</v>
      </c>
      <c r="FK7" s="3">
        <v>999</v>
      </c>
      <c r="FL7" s="3">
        <v>999</v>
      </c>
      <c r="FM7" s="3">
        <v>999</v>
      </c>
      <c r="FN7" s="3">
        <v>999</v>
      </c>
      <c r="FO7" s="3">
        <v>0.98</v>
      </c>
      <c r="FP7">
        <v>98</v>
      </c>
      <c r="FQ7" s="3">
        <v>0.97793493832473499</v>
      </c>
      <c r="FR7">
        <v>98</v>
      </c>
      <c r="FS7" s="5">
        <v>2014</v>
      </c>
      <c r="FT7" s="3">
        <v>0.94</v>
      </c>
      <c r="FU7">
        <v>94</v>
      </c>
      <c r="FV7" s="20">
        <v>0.93380481497420398</v>
      </c>
      <c r="FW7">
        <v>94</v>
      </c>
      <c r="FX7" s="5">
        <v>2006</v>
      </c>
      <c r="FY7" s="29">
        <v>0.95793493832473497</v>
      </c>
      <c r="FZ7" s="29">
        <v>0.75</v>
      </c>
      <c r="GA7" s="3">
        <v>0.94399999999999995</v>
      </c>
      <c r="GB7">
        <v>94.4</v>
      </c>
      <c r="GC7" s="3">
        <v>0.93821782730925696</v>
      </c>
      <c r="GD7">
        <v>94.4</v>
      </c>
      <c r="GE7" s="5">
        <v>2013</v>
      </c>
      <c r="GF7" s="3">
        <v>1</v>
      </c>
      <c r="GG7" s="3" t="s">
        <v>1026</v>
      </c>
      <c r="GH7" s="3">
        <v>0.45</v>
      </c>
      <c r="GI7">
        <v>45</v>
      </c>
      <c r="GJ7" s="3">
        <v>1</v>
      </c>
      <c r="GK7" s="22" t="s">
        <v>1026</v>
      </c>
      <c r="GL7" s="3">
        <v>0.45</v>
      </c>
      <c r="GM7">
        <v>45</v>
      </c>
      <c r="GN7" s="27">
        <v>0.81967213114754101</v>
      </c>
      <c r="GO7">
        <v>30.5</v>
      </c>
      <c r="GP7" s="27">
        <v>0.60852309930980897</v>
      </c>
      <c r="GQ7">
        <v>31</v>
      </c>
      <c r="GR7" s="5">
        <v>2015</v>
      </c>
      <c r="GS7" s="3">
        <v>999</v>
      </c>
      <c r="GT7" s="3">
        <v>999</v>
      </c>
      <c r="GU7" s="5">
        <v>2015</v>
      </c>
      <c r="GV7" s="36">
        <v>0.827603264441652</v>
      </c>
      <c r="GW7" s="36">
        <v>0.75</v>
      </c>
      <c r="GX7" s="3">
        <v>1</v>
      </c>
      <c r="GY7" s="3" t="s">
        <v>1026</v>
      </c>
      <c r="GZ7" s="20">
        <v>0.41666665000000003</v>
      </c>
      <c r="HA7" s="20">
        <v>0.41666665000000003</v>
      </c>
      <c r="HB7" s="3">
        <v>1</v>
      </c>
      <c r="HC7" s="3" t="s">
        <v>1026</v>
      </c>
      <c r="HD7" s="20">
        <v>0.35643568275054399</v>
      </c>
      <c r="HE7" s="20">
        <v>0.41666665000000003</v>
      </c>
      <c r="HF7" s="5">
        <v>2014</v>
      </c>
      <c r="HG7" s="3">
        <v>0.25</v>
      </c>
      <c r="HH7" s="3">
        <v>0.25</v>
      </c>
      <c r="HI7" s="3">
        <v>0.17256018717755101</v>
      </c>
      <c r="HJ7" s="3">
        <v>0.25</v>
      </c>
      <c r="HK7" s="5">
        <v>2011</v>
      </c>
      <c r="HL7" s="29">
        <v>0.211280093588776</v>
      </c>
      <c r="HM7" s="29">
        <v>1</v>
      </c>
      <c r="HN7" s="29">
        <v>0.875</v>
      </c>
      <c r="HO7" s="3">
        <v>1</v>
      </c>
      <c r="HP7" s="22" t="s">
        <v>1032</v>
      </c>
      <c r="HQ7" s="3">
        <v>0.5</v>
      </c>
      <c r="HR7" s="3" t="s">
        <v>1058</v>
      </c>
      <c r="HS7" s="3">
        <v>0.79200000000000004</v>
      </c>
      <c r="HT7">
        <v>20.8</v>
      </c>
      <c r="HU7" s="5">
        <v>2014</v>
      </c>
      <c r="HV7" s="28">
        <v>0.77052335857724097</v>
      </c>
      <c r="HW7">
        <v>20.8</v>
      </c>
      <c r="HX7" s="5">
        <v>2014</v>
      </c>
      <c r="HY7" s="5">
        <v>0</v>
      </c>
      <c r="HZ7" s="22" t="s">
        <v>1026</v>
      </c>
      <c r="IA7" s="38">
        <v>1598682</v>
      </c>
      <c r="IB7" s="5">
        <v>2012</v>
      </c>
      <c r="IC7" s="3">
        <v>1</v>
      </c>
      <c r="ID7" s="22" t="s">
        <v>1026</v>
      </c>
      <c r="IE7" s="29">
        <v>0.67708722642954</v>
      </c>
      <c r="IF7" s="29">
        <v>1</v>
      </c>
      <c r="IG7" s="3">
        <v>1</v>
      </c>
      <c r="IH7" s="22" t="s">
        <v>1026</v>
      </c>
      <c r="II7" s="11">
        <v>1</v>
      </c>
      <c r="IJ7" s="22" t="s">
        <v>1026</v>
      </c>
      <c r="IK7" s="3">
        <v>1</v>
      </c>
      <c r="IL7" s="3" t="s">
        <v>1026</v>
      </c>
      <c r="IM7" s="11">
        <v>1</v>
      </c>
      <c r="IN7" s="11" t="s">
        <v>1026</v>
      </c>
      <c r="IO7" s="11">
        <v>1</v>
      </c>
      <c r="IP7" s="11" t="s">
        <v>1026</v>
      </c>
      <c r="IQ7" s="3">
        <v>1</v>
      </c>
      <c r="IR7" s="11" t="s">
        <v>1026</v>
      </c>
      <c r="IS7" s="3">
        <v>1</v>
      </c>
      <c r="IT7" s="3" t="s">
        <v>1026</v>
      </c>
      <c r="IU7" s="3">
        <v>1</v>
      </c>
      <c r="IV7" s="3" t="s">
        <v>1026</v>
      </c>
      <c r="IW7" s="3">
        <v>1</v>
      </c>
      <c r="IX7" s="3" t="s">
        <v>1026</v>
      </c>
      <c r="IY7" s="3">
        <v>1</v>
      </c>
      <c r="IZ7" s="3" t="s">
        <v>1026</v>
      </c>
      <c r="JA7" s="3">
        <v>1</v>
      </c>
      <c r="JB7" s="11" t="s">
        <v>1026</v>
      </c>
      <c r="JC7" s="3">
        <v>1</v>
      </c>
      <c r="JD7" s="3" t="s">
        <v>1026</v>
      </c>
      <c r="JE7" s="3">
        <v>1</v>
      </c>
      <c r="JF7" s="11" t="s">
        <v>1026</v>
      </c>
      <c r="JG7" s="3">
        <v>1</v>
      </c>
      <c r="JH7" s="11" t="s">
        <v>1026</v>
      </c>
      <c r="JI7" s="3">
        <v>1</v>
      </c>
      <c r="JJ7" s="3" t="s">
        <v>1026</v>
      </c>
      <c r="JK7" s="3">
        <v>1</v>
      </c>
      <c r="JL7" s="3" t="s">
        <v>1026</v>
      </c>
      <c r="JM7" s="3">
        <v>1</v>
      </c>
      <c r="JN7" s="11" t="s">
        <v>1026</v>
      </c>
      <c r="JO7" s="3">
        <v>0.33</v>
      </c>
      <c r="JP7" s="5" t="s">
        <v>1059</v>
      </c>
      <c r="JQ7" s="3">
        <v>1</v>
      </c>
      <c r="JR7" s="5" t="s">
        <v>1027</v>
      </c>
      <c r="JS7" s="29">
        <v>0.964736842105263</v>
      </c>
      <c r="JT7" s="29">
        <v>1</v>
      </c>
      <c r="JU7" s="3">
        <v>1</v>
      </c>
      <c r="JV7" s="3">
        <v>1.0053000000000001</v>
      </c>
      <c r="JW7" s="150">
        <f>JV7-OY7</f>
        <v>7.4900000000000078E-2</v>
      </c>
      <c r="JX7" s="3">
        <v>1.0214000000000001</v>
      </c>
      <c r="JY7" s="34">
        <v>1.0214000000000001</v>
      </c>
      <c r="JZ7" s="3">
        <v>0.98850000000000005</v>
      </c>
      <c r="KA7" s="34">
        <v>0.98850000000000005</v>
      </c>
      <c r="KB7" s="30">
        <f t="shared" si="0"/>
        <v>0.96778930879185432</v>
      </c>
      <c r="KC7" s="6" t="s">
        <v>1036</v>
      </c>
      <c r="KD7" s="3">
        <v>999</v>
      </c>
      <c r="KE7" s="34">
        <v>999</v>
      </c>
      <c r="KF7" s="3">
        <v>999</v>
      </c>
      <c r="KG7" s="34">
        <v>999</v>
      </c>
      <c r="KH7" s="30">
        <v>999</v>
      </c>
      <c r="KI7" s="30">
        <v>999</v>
      </c>
      <c r="KJ7" s="3">
        <v>999</v>
      </c>
      <c r="KK7" s="34">
        <v>999</v>
      </c>
      <c r="KL7" s="3">
        <v>999</v>
      </c>
      <c r="KM7" s="34">
        <v>999</v>
      </c>
      <c r="KN7" s="3">
        <v>999</v>
      </c>
      <c r="KO7" s="34">
        <v>999</v>
      </c>
      <c r="KP7" s="30">
        <v>999</v>
      </c>
      <c r="KQ7" s="30">
        <v>999</v>
      </c>
      <c r="KR7" s="3">
        <v>999</v>
      </c>
      <c r="KS7" s="34">
        <v>999</v>
      </c>
      <c r="KT7" s="3">
        <v>999</v>
      </c>
      <c r="KU7" s="3">
        <v>999</v>
      </c>
      <c r="KV7" s="148"/>
      <c r="KW7" s="168">
        <v>999</v>
      </c>
      <c r="KX7" s="3">
        <v>999</v>
      </c>
      <c r="KY7" s="30">
        <v>999</v>
      </c>
      <c r="KZ7" s="30">
        <v>999</v>
      </c>
      <c r="LA7" s="3">
        <v>1</v>
      </c>
      <c r="LB7" s="3">
        <v>1.004</v>
      </c>
      <c r="LC7" s="150">
        <f>LB7-QG7</f>
        <v>0.121</v>
      </c>
      <c r="LD7" s="3">
        <v>0.99687087671917896</v>
      </c>
      <c r="LE7" s="3">
        <v>0.99639999999999995</v>
      </c>
      <c r="LF7" s="3">
        <v>1.0105173310272</v>
      </c>
      <c r="LG7" s="3">
        <v>1.0121</v>
      </c>
      <c r="LH7" s="30">
        <f>LG7/LE7</f>
        <v>1.0157567242071457</v>
      </c>
      <c r="LI7" s="6" t="s">
        <v>1040</v>
      </c>
      <c r="LJ7" s="3">
        <v>999</v>
      </c>
      <c r="LK7" s="3">
        <v>999</v>
      </c>
      <c r="LL7" s="3">
        <v>999</v>
      </c>
      <c r="LM7" s="3">
        <v>999</v>
      </c>
      <c r="LN7" s="30">
        <v>999</v>
      </c>
      <c r="LO7" s="30">
        <v>999</v>
      </c>
      <c r="LP7" s="3">
        <v>999</v>
      </c>
      <c r="LQ7" s="3">
        <v>999</v>
      </c>
      <c r="LR7" s="3">
        <v>999</v>
      </c>
      <c r="LS7" s="3">
        <v>999</v>
      </c>
      <c r="LT7" s="5">
        <v>999</v>
      </c>
      <c r="LU7" s="3">
        <v>999</v>
      </c>
      <c r="LV7" s="30">
        <v>999</v>
      </c>
      <c r="LW7" s="30">
        <v>999</v>
      </c>
      <c r="LX7" s="5">
        <v>999</v>
      </c>
      <c r="LY7" s="3">
        <v>999</v>
      </c>
      <c r="LZ7" s="3">
        <v>999</v>
      </c>
      <c r="MA7" s="3">
        <v>999</v>
      </c>
      <c r="MB7" s="30">
        <v>999</v>
      </c>
      <c r="MC7" s="30">
        <v>999</v>
      </c>
      <c r="MD7" s="148"/>
      <c r="ME7" s="3">
        <v>999</v>
      </c>
      <c r="MF7" s="11">
        <v>999</v>
      </c>
      <c r="MG7" s="30">
        <v>999</v>
      </c>
      <c r="MH7" s="30">
        <v>999</v>
      </c>
      <c r="MI7" s="3">
        <v>0.22794349198246699</v>
      </c>
      <c r="MJ7" s="3">
        <v>0.30020000000000002</v>
      </c>
      <c r="MK7" s="3">
        <v>0.40729189855786302</v>
      </c>
      <c r="ML7" s="3">
        <v>0.31809999999999999</v>
      </c>
      <c r="MM7" s="3">
        <v>0.37600066574965502</v>
      </c>
      <c r="MN7" s="3">
        <v>0.28210000000000002</v>
      </c>
      <c r="MO7" s="30">
        <f>MN7/ML7</f>
        <v>0.88682804149638483</v>
      </c>
      <c r="MP7" s="6" t="s">
        <v>1036</v>
      </c>
      <c r="MQ7" s="3">
        <v>999</v>
      </c>
      <c r="MR7" s="3">
        <v>999</v>
      </c>
      <c r="MS7" s="3">
        <v>999</v>
      </c>
      <c r="MT7" s="3">
        <v>999</v>
      </c>
      <c r="MU7" s="30">
        <v>999</v>
      </c>
      <c r="MV7" s="30">
        <v>999</v>
      </c>
      <c r="MW7" s="3">
        <v>999</v>
      </c>
      <c r="MX7" s="3">
        <v>999</v>
      </c>
      <c r="MY7" s="3">
        <v>999</v>
      </c>
      <c r="MZ7" s="3">
        <v>999</v>
      </c>
      <c r="NA7" s="3">
        <v>999</v>
      </c>
      <c r="NB7" s="3">
        <v>999</v>
      </c>
      <c r="NC7" s="30">
        <v>999</v>
      </c>
      <c r="ND7" s="30">
        <v>999</v>
      </c>
      <c r="NE7" s="3">
        <v>999</v>
      </c>
      <c r="NF7" s="3">
        <v>999</v>
      </c>
      <c r="NG7" s="3">
        <v>999</v>
      </c>
      <c r="NH7" s="30">
        <v>999</v>
      </c>
      <c r="NI7" s="30">
        <v>999</v>
      </c>
      <c r="NJ7" s="148"/>
      <c r="NK7" s="3">
        <v>999</v>
      </c>
      <c r="NL7" s="3">
        <v>999</v>
      </c>
      <c r="NM7" s="3">
        <v>999</v>
      </c>
      <c r="NN7" s="30">
        <v>999</v>
      </c>
      <c r="NO7" s="30">
        <v>999</v>
      </c>
      <c r="NP7" s="3">
        <v>0.85249506270085096</v>
      </c>
      <c r="NQ7" s="3">
        <v>0.86629999999999996</v>
      </c>
      <c r="NR7" s="3">
        <v>0.83702482912391696</v>
      </c>
      <c r="NS7" s="3">
        <v>0.8125</v>
      </c>
      <c r="NT7" s="3">
        <v>0.93289768964462105</v>
      </c>
      <c r="NU7" s="3">
        <v>0.92279999999999995</v>
      </c>
      <c r="NV7" s="30">
        <f>NU7/NS7</f>
        <v>1.1357538461538461</v>
      </c>
      <c r="NW7" s="6" t="s">
        <v>1040</v>
      </c>
      <c r="NX7" s="3">
        <v>999</v>
      </c>
      <c r="NY7" s="3">
        <v>999</v>
      </c>
      <c r="NZ7" s="3">
        <v>999</v>
      </c>
      <c r="OA7" s="3">
        <v>999</v>
      </c>
      <c r="OB7" s="30">
        <v>999</v>
      </c>
      <c r="OC7" s="30">
        <v>999</v>
      </c>
      <c r="OD7" s="3">
        <v>999</v>
      </c>
      <c r="OE7" s="3">
        <v>999</v>
      </c>
      <c r="OF7" s="3">
        <v>999</v>
      </c>
      <c r="OG7" s="3">
        <v>999</v>
      </c>
      <c r="OH7" s="3">
        <v>999</v>
      </c>
      <c r="OI7" s="3">
        <v>999</v>
      </c>
      <c r="OJ7" s="30">
        <v>999</v>
      </c>
      <c r="OK7" s="30">
        <v>999</v>
      </c>
      <c r="OL7" s="3">
        <v>999</v>
      </c>
      <c r="OM7" s="3">
        <v>999</v>
      </c>
      <c r="ON7" s="5">
        <v>999</v>
      </c>
      <c r="OO7" s="3">
        <v>999</v>
      </c>
      <c r="OP7" s="30">
        <v>999</v>
      </c>
      <c r="OQ7" s="30">
        <v>999</v>
      </c>
      <c r="OR7" s="148"/>
      <c r="OS7" s="3">
        <v>999</v>
      </c>
      <c r="OT7" s="3">
        <v>999</v>
      </c>
      <c r="OU7" s="30">
        <v>999</v>
      </c>
      <c r="OV7" s="30">
        <v>999</v>
      </c>
      <c r="OW7" s="3">
        <v>2014</v>
      </c>
      <c r="OX7" s="3">
        <v>0.9304</v>
      </c>
      <c r="OY7" s="3">
        <v>0.9304</v>
      </c>
      <c r="OZ7" s="150">
        <f>1-OY7</f>
        <v>6.9599999999999995E-2</v>
      </c>
      <c r="PA7" s="3">
        <v>0.93100000000000005</v>
      </c>
      <c r="PB7" s="3">
        <v>0.93100000000000005</v>
      </c>
      <c r="PC7" s="3">
        <v>0.92969999999999997</v>
      </c>
      <c r="PD7" s="3">
        <v>0.92969999999999997</v>
      </c>
      <c r="PE7" s="30">
        <f>PD7/PB7</f>
        <v>0.99860365198711054</v>
      </c>
      <c r="PF7" s="6" t="s">
        <v>1036</v>
      </c>
      <c r="PG7" s="3">
        <v>999</v>
      </c>
      <c r="PH7" s="3">
        <v>999</v>
      </c>
      <c r="PI7" s="3">
        <v>999</v>
      </c>
      <c r="PJ7" s="3">
        <v>999</v>
      </c>
      <c r="PK7" s="30">
        <v>999</v>
      </c>
      <c r="PL7" s="30">
        <v>999</v>
      </c>
      <c r="PM7" s="3">
        <v>999</v>
      </c>
      <c r="PN7" s="3">
        <v>999</v>
      </c>
      <c r="PO7" s="3">
        <v>999</v>
      </c>
      <c r="PP7" s="3">
        <v>999</v>
      </c>
      <c r="PQ7" s="3">
        <v>999</v>
      </c>
      <c r="PR7" s="3">
        <v>999</v>
      </c>
      <c r="PS7" s="30">
        <v>999</v>
      </c>
      <c r="PT7" s="30">
        <v>999</v>
      </c>
      <c r="PU7" s="3">
        <v>999</v>
      </c>
      <c r="PV7" s="3">
        <v>999</v>
      </c>
      <c r="PW7" s="3">
        <v>999</v>
      </c>
      <c r="PX7" s="3">
        <v>999</v>
      </c>
      <c r="PY7" s="30">
        <v>999</v>
      </c>
      <c r="PZ7" s="30">
        <v>999</v>
      </c>
      <c r="QA7" s="148"/>
      <c r="QB7" s="3">
        <v>999</v>
      </c>
      <c r="QC7" s="3">
        <v>999</v>
      </c>
      <c r="QD7" s="30">
        <v>999</v>
      </c>
      <c r="QE7" s="30">
        <v>999</v>
      </c>
      <c r="QF7" s="3">
        <v>0.87091938919969802</v>
      </c>
      <c r="QG7" s="3">
        <v>0.88300000000000001</v>
      </c>
      <c r="QH7" s="150">
        <f>1-QG7</f>
        <v>0.11699999999999999</v>
      </c>
      <c r="QI7" s="3">
        <v>999</v>
      </c>
      <c r="QJ7" s="3">
        <v>999</v>
      </c>
      <c r="QK7" s="3">
        <v>999</v>
      </c>
      <c r="QL7" s="3">
        <v>999</v>
      </c>
      <c r="QM7" s="30">
        <v>999</v>
      </c>
      <c r="QN7" s="30">
        <v>999</v>
      </c>
      <c r="QO7" s="3">
        <v>999</v>
      </c>
      <c r="QP7" s="3">
        <v>999</v>
      </c>
      <c r="QQ7" s="3">
        <v>999</v>
      </c>
      <c r="QR7" s="3">
        <v>999</v>
      </c>
      <c r="QS7" s="30">
        <v>999</v>
      </c>
      <c r="QT7" s="30">
        <v>999</v>
      </c>
      <c r="QU7" s="3">
        <v>999</v>
      </c>
      <c r="QV7" s="3">
        <v>999</v>
      </c>
      <c r="QW7" s="3">
        <v>999</v>
      </c>
      <c r="QX7" s="3">
        <v>999</v>
      </c>
      <c r="QY7" s="3">
        <v>999</v>
      </c>
      <c r="QZ7" s="3">
        <v>999</v>
      </c>
      <c r="RA7" s="30">
        <v>999</v>
      </c>
      <c r="RB7" s="30">
        <v>999</v>
      </c>
      <c r="RC7" s="3">
        <v>999</v>
      </c>
      <c r="RD7" s="3">
        <v>999</v>
      </c>
      <c r="RE7" s="3">
        <v>999</v>
      </c>
      <c r="RF7" s="3">
        <v>999</v>
      </c>
      <c r="RG7" s="30">
        <v>999</v>
      </c>
      <c r="RH7" s="30">
        <v>999</v>
      </c>
      <c r="RI7" s="148"/>
      <c r="RJ7" s="3">
        <v>999</v>
      </c>
      <c r="RK7" s="3">
        <v>999</v>
      </c>
      <c r="RL7" s="30">
        <v>999</v>
      </c>
      <c r="RM7" s="30">
        <v>999</v>
      </c>
      <c r="RN7" s="3">
        <v>2014</v>
      </c>
      <c r="RO7" s="20">
        <v>0.96309999999999996</v>
      </c>
      <c r="RP7" s="20">
        <v>0.96309999999999996</v>
      </c>
      <c r="RQ7" s="20">
        <v>0.96340000000000003</v>
      </c>
      <c r="RR7" s="20">
        <v>0.96340000000000003</v>
      </c>
      <c r="RS7" s="20">
        <v>0.96279999999999999</v>
      </c>
      <c r="RT7" s="20">
        <v>0.96279999999999999</v>
      </c>
      <c r="RU7" s="30">
        <f>RT7/RR7</f>
        <v>0.99937720572970723</v>
      </c>
      <c r="RV7" s="6" t="s">
        <v>1036</v>
      </c>
      <c r="RW7" s="3">
        <v>999</v>
      </c>
      <c r="RX7" s="3">
        <v>999</v>
      </c>
      <c r="RY7" s="3">
        <v>999</v>
      </c>
      <c r="RZ7" s="3">
        <v>999</v>
      </c>
      <c r="SA7" s="30">
        <v>999</v>
      </c>
      <c r="SB7" s="30">
        <v>999</v>
      </c>
      <c r="SC7" s="3">
        <v>999</v>
      </c>
      <c r="SD7" s="3">
        <v>999</v>
      </c>
      <c r="SE7" s="3">
        <v>999</v>
      </c>
      <c r="SF7" s="3">
        <v>999</v>
      </c>
      <c r="SG7" s="3">
        <v>999</v>
      </c>
      <c r="SH7" s="3">
        <v>999</v>
      </c>
      <c r="SI7" s="30">
        <v>999</v>
      </c>
      <c r="SJ7" s="30">
        <v>999</v>
      </c>
      <c r="SK7" s="3">
        <v>999</v>
      </c>
      <c r="SL7" s="3">
        <v>999</v>
      </c>
      <c r="SM7" s="3">
        <v>999</v>
      </c>
      <c r="SN7" s="3">
        <v>999</v>
      </c>
      <c r="SO7" s="30">
        <v>999</v>
      </c>
      <c r="SP7" s="30">
        <v>999</v>
      </c>
      <c r="SQ7" s="148"/>
      <c r="SR7" s="3">
        <v>999</v>
      </c>
      <c r="SS7" s="3">
        <v>999</v>
      </c>
      <c r="ST7" s="30">
        <v>999</v>
      </c>
      <c r="SU7" s="30">
        <v>999</v>
      </c>
      <c r="SV7" s="20">
        <v>0.96546817847820998</v>
      </c>
      <c r="SW7" s="20">
        <v>0.96870000000000001</v>
      </c>
      <c r="SX7" s="20">
        <v>0.96836108682725597</v>
      </c>
      <c r="SY7" s="20">
        <v>0.96360000000000001</v>
      </c>
      <c r="SZ7" s="20">
        <v>0.97740077630518296</v>
      </c>
      <c r="TA7" s="20">
        <v>0.97399999999999998</v>
      </c>
      <c r="TB7" s="30">
        <f>TA7/SY7</f>
        <v>1.0107928601079286</v>
      </c>
      <c r="TC7" s="6" t="s">
        <v>1040</v>
      </c>
      <c r="TD7" s="3">
        <v>999</v>
      </c>
      <c r="TE7" s="3">
        <v>999</v>
      </c>
      <c r="TF7" s="3">
        <v>999</v>
      </c>
      <c r="TG7" s="3">
        <v>999</v>
      </c>
      <c r="TH7" s="30">
        <v>999</v>
      </c>
      <c r="TI7" s="30">
        <v>999</v>
      </c>
      <c r="TJ7" s="3">
        <v>999</v>
      </c>
      <c r="TK7" s="3">
        <v>999</v>
      </c>
      <c r="TL7" s="3">
        <v>999</v>
      </c>
      <c r="TM7" s="3">
        <v>999</v>
      </c>
      <c r="TN7" s="3">
        <v>999</v>
      </c>
      <c r="TO7" s="3">
        <v>999</v>
      </c>
      <c r="TP7" s="30">
        <v>999</v>
      </c>
      <c r="TQ7" s="30">
        <v>999</v>
      </c>
      <c r="TR7" s="3">
        <v>999</v>
      </c>
      <c r="TS7" s="3">
        <v>999</v>
      </c>
      <c r="TT7" s="3">
        <v>999</v>
      </c>
      <c r="TU7" s="3">
        <v>999</v>
      </c>
      <c r="TV7" s="30">
        <v>999</v>
      </c>
      <c r="TW7" s="30">
        <v>999</v>
      </c>
      <c r="TX7" s="148"/>
      <c r="TY7" s="3">
        <v>999</v>
      </c>
      <c r="TZ7" s="3">
        <v>999</v>
      </c>
      <c r="UA7" s="30">
        <v>999</v>
      </c>
      <c r="UB7" s="30">
        <v>999</v>
      </c>
      <c r="UC7" s="3">
        <v>999</v>
      </c>
      <c r="UD7" s="3">
        <v>999</v>
      </c>
      <c r="UE7" s="3">
        <v>999</v>
      </c>
      <c r="UF7" s="3">
        <v>999</v>
      </c>
      <c r="UG7" s="3">
        <v>999</v>
      </c>
      <c r="UH7" s="3">
        <v>999</v>
      </c>
      <c r="UI7" s="30">
        <v>999</v>
      </c>
      <c r="UJ7" s="30">
        <v>999</v>
      </c>
      <c r="UK7" s="3">
        <v>999</v>
      </c>
      <c r="UL7" s="3">
        <v>999</v>
      </c>
      <c r="UM7" s="3">
        <v>999</v>
      </c>
      <c r="UN7" s="3">
        <v>999</v>
      </c>
      <c r="UO7" s="30">
        <v>999</v>
      </c>
      <c r="UP7" s="30">
        <v>999</v>
      </c>
      <c r="UQ7" s="3">
        <v>999</v>
      </c>
      <c r="UR7" s="3">
        <v>999</v>
      </c>
      <c r="US7" s="3">
        <v>999</v>
      </c>
      <c r="UT7" s="3">
        <v>999</v>
      </c>
      <c r="UU7" s="3">
        <v>999</v>
      </c>
      <c r="UV7" s="3">
        <v>999</v>
      </c>
      <c r="UW7" s="30">
        <v>999</v>
      </c>
      <c r="UX7" s="30">
        <v>999</v>
      </c>
      <c r="UY7" s="3">
        <v>999</v>
      </c>
      <c r="UZ7" s="3">
        <v>999</v>
      </c>
      <c r="VA7" s="3">
        <v>999</v>
      </c>
      <c r="VB7" s="3">
        <v>999</v>
      </c>
      <c r="VC7" s="30">
        <v>999</v>
      </c>
      <c r="VD7" s="30">
        <v>999</v>
      </c>
      <c r="VE7" s="148"/>
      <c r="VF7" s="3">
        <v>999</v>
      </c>
      <c r="VG7" s="3">
        <v>999</v>
      </c>
      <c r="VH7" s="30">
        <v>999</v>
      </c>
      <c r="VI7" s="30">
        <v>999</v>
      </c>
      <c r="VJ7" s="20">
        <v>3.97285158924542E-2</v>
      </c>
      <c r="VK7" s="20">
        <v>0.12959999999999999</v>
      </c>
      <c r="VL7" s="20">
        <v>0.245881289322191</v>
      </c>
      <c r="VM7" s="20">
        <v>0.13239999999999999</v>
      </c>
      <c r="VN7" s="20">
        <v>0.24092684412755799</v>
      </c>
      <c r="VO7" s="20">
        <v>0.12670000000000001</v>
      </c>
      <c r="VP7" s="30">
        <f>VO7/VM7</f>
        <v>0.95694864048338379</v>
      </c>
      <c r="VQ7" s="6" t="s">
        <v>1036</v>
      </c>
      <c r="VR7" s="3">
        <v>999</v>
      </c>
      <c r="VS7" s="3">
        <v>999</v>
      </c>
      <c r="VT7" s="3">
        <v>999</v>
      </c>
      <c r="VU7" s="3">
        <v>999</v>
      </c>
      <c r="VV7" s="30">
        <v>999</v>
      </c>
      <c r="VW7" s="30">
        <v>999</v>
      </c>
      <c r="VX7" s="3">
        <v>999</v>
      </c>
      <c r="VY7" s="3">
        <v>999</v>
      </c>
      <c r="VZ7" s="3">
        <v>999</v>
      </c>
      <c r="WA7" s="3">
        <v>999</v>
      </c>
      <c r="WB7" s="3">
        <v>999</v>
      </c>
      <c r="WC7" s="3">
        <v>999</v>
      </c>
      <c r="WD7" s="30">
        <v>999</v>
      </c>
      <c r="WE7" s="30">
        <v>999</v>
      </c>
      <c r="WF7" s="3">
        <v>999</v>
      </c>
      <c r="WG7" s="3">
        <v>999</v>
      </c>
      <c r="WH7" s="3">
        <v>999</v>
      </c>
      <c r="WI7" s="3">
        <v>999</v>
      </c>
      <c r="WJ7" s="30">
        <v>999</v>
      </c>
      <c r="WK7" s="30">
        <v>999</v>
      </c>
      <c r="WL7" s="148"/>
      <c r="WM7" s="3">
        <v>999</v>
      </c>
      <c r="WN7" s="3">
        <v>999</v>
      </c>
      <c r="WO7" s="30">
        <v>999</v>
      </c>
      <c r="WP7" s="30">
        <v>999</v>
      </c>
      <c r="WQ7" s="3">
        <v>2014</v>
      </c>
      <c r="WR7" s="29">
        <v>0.76245947211710896</v>
      </c>
      <c r="WS7" s="29">
        <v>0.21969696969697</v>
      </c>
      <c r="WT7" s="29">
        <v>0.73989898989898994</v>
      </c>
      <c r="WU7" s="3">
        <v>1</v>
      </c>
      <c r="WV7" s="3" t="s">
        <v>1026</v>
      </c>
      <c r="WW7" s="3">
        <v>1</v>
      </c>
      <c r="WX7" s="3" t="s">
        <v>1026</v>
      </c>
      <c r="WY7" s="3">
        <v>1</v>
      </c>
      <c r="WZ7" s="3" t="s">
        <v>1026</v>
      </c>
      <c r="XA7" s="3">
        <v>1</v>
      </c>
      <c r="XB7" s="3" t="s">
        <v>1026</v>
      </c>
      <c r="XC7" s="3">
        <v>1</v>
      </c>
      <c r="XD7" s="3" t="s">
        <v>1026</v>
      </c>
      <c r="XE7" s="3">
        <v>1</v>
      </c>
      <c r="XF7" s="3" t="s">
        <v>1026</v>
      </c>
      <c r="XG7" s="3">
        <v>1</v>
      </c>
      <c r="XH7" s="3" t="s">
        <v>1026</v>
      </c>
      <c r="XI7" s="3">
        <v>1</v>
      </c>
      <c r="XJ7" s="3" t="s">
        <v>1026</v>
      </c>
      <c r="XK7" s="3">
        <v>1</v>
      </c>
      <c r="XL7" s="3" t="s">
        <v>1026</v>
      </c>
      <c r="XM7" s="3">
        <v>1</v>
      </c>
      <c r="XN7" s="3" t="s">
        <v>1026</v>
      </c>
      <c r="XO7" s="3">
        <v>0</v>
      </c>
      <c r="XP7" s="3" t="s">
        <v>1027</v>
      </c>
      <c r="XQ7" s="3">
        <v>0</v>
      </c>
      <c r="XR7" s="3" t="s">
        <v>1027</v>
      </c>
      <c r="XS7" s="3">
        <v>0</v>
      </c>
      <c r="XT7" s="3" t="s">
        <v>1027</v>
      </c>
      <c r="XU7" s="3">
        <v>0</v>
      </c>
      <c r="XV7" s="3" t="s">
        <v>1027</v>
      </c>
      <c r="XW7" s="3">
        <v>0</v>
      </c>
      <c r="XX7" s="3" t="s">
        <v>1027</v>
      </c>
      <c r="XY7" s="3">
        <v>1</v>
      </c>
      <c r="XZ7" s="3" t="s">
        <v>1026</v>
      </c>
      <c r="YA7" s="3">
        <v>1</v>
      </c>
      <c r="YB7" s="3" t="s">
        <v>1026</v>
      </c>
      <c r="YC7" s="3">
        <v>1</v>
      </c>
      <c r="YD7" s="3" t="s">
        <v>1026</v>
      </c>
      <c r="YE7" s="3">
        <v>1</v>
      </c>
      <c r="YF7" s="3" t="s">
        <v>1026</v>
      </c>
      <c r="YG7" s="3">
        <v>0</v>
      </c>
      <c r="YH7" s="3" t="s">
        <v>1027</v>
      </c>
      <c r="YI7" s="29">
        <v>0.68421052631579005</v>
      </c>
      <c r="YJ7" s="29">
        <v>1</v>
      </c>
      <c r="YK7" s="3">
        <v>1</v>
      </c>
      <c r="YL7" s="3" t="s">
        <v>1026</v>
      </c>
      <c r="YM7" s="3">
        <v>0.33</v>
      </c>
      <c r="YN7" s="3" t="s">
        <v>1044</v>
      </c>
      <c r="YO7" s="3">
        <v>1</v>
      </c>
      <c r="YP7" s="3" t="s">
        <v>1026</v>
      </c>
      <c r="YQ7" s="3">
        <v>0.33</v>
      </c>
      <c r="YR7" s="3" t="s">
        <v>1060</v>
      </c>
      <c r="YS7" s="29">
        <v>0.66500000000000004</v>
      </c>
      <c r="YT7" s="29">
        <v>1</v>
      </c>
      <c r="YU7" s="3">
        <v>0</v>
      </c>
      <c r="YV7" s="3" t="s">
        <v>1027</v>
      </c>
      <c r="YW7" s="3">
        <v>0</v>
      </c>
      <c r="YX7" s="3" t="s">
        <v>1027</v>
      </c>
      <c r="YY7" s="3">
        <v>0</v>
      </c>
      <c r="YZ7" s="3" t="s">
        <v>1027</v>
      </c>
      <c r="ZA7" s="3">
        <v>0</v>
      </c>
      <c r="ZB7" s="3" t="s">
        <v>1027</v>
      </c>
      <c r="ZC7" s="3">
        <v>0</v>
      </c>
      <c r="ZD7" s="3" t="s">
        <v>1027</v>
      </c>
      <c r="ZE7" s="3">
        <v>0</v>
      </c>
      <c r="ZF7" s="3" t="s">
        <v>1027</v>
      </c>
      <c r="ZG7" s="3">
        <v>0</v>
      </c>
      <c r="ZH7" s="3" t="s">
        <v>1027</v>
      </c>
      <c r="ZI7" s="3">
        <v>0</v>
      </c>
      <c r="ZJ7" s="3" t="s">
        <v>1027</v>
      </c>
      <c r="ZK7" s="3">
        <v>999</v>
      </c>
      <c r="ZL7" s="3">
        <v>999</v>
      </c>
      <c r="ZM7" s="3">
        <v>999</v>
      </c>
      <c r="ZN7" s="3">
        <v>999</v>
      </c>
      <c r="ZO7" s="3">
        <v>999</v>
      </c>
      <c r="ZP7" s="3">
        <v>999</v>
      </c>
      <c r="ZQ7" s="30">
        <v>999</v>
      </c>
      <c r="ZR7" s="30">
        <v>999</v>
      </c>
      <c r="ZS7" s="3">
        <v>999</v>
      </c>
      <c r="ZT7" s="3">
        <v>999</v>
      </c>
      <c r="ZU7" s="3">
        <v>999</v>
      </c>
      <c r="ZV7" s="3">
        <v>999</v>
      </c>
      <c r="ZW7" s="30">
        <v>999</v>
      </c>
      <c r="ZX7" s="30">
        <v>999</v>
      </c>
      <c r="ZY7" s="3">
        <v>999</v>
      </c>
      <c r="ZZ7" s="3">
        <v>999</v>
      </c>
      <c r="AAA7" s="3">
        <v>999</v>
      </c>
      <c r="AAB7" s="3">
        <v>999</v>
      </c>
      <c r="AAC7" s="3">
        <v>999</v>
      </c>
      <c r="AAD7" s="3">
        <v>999</v>
      </c>
      <c r="AAE7" s="30">
        <v>999</v>
      </c>
      <c r="AAF7" s="30">
        <v>999</v>
      </c>
      <c r="AAG7" s="3">
        <v>999</v>
      </c>
      <c r="AAH7" s="3">
        <v>999</v>
      </c>
      <c r="AAI7" s="3">
        <v>999</v>
      </c>
      <c r="AAJ7" s="3">
        <v>999</v>
      </c>
      <c r="AAK7" s="30">
        <v>999</v>
      </c>
      <c r="AAL7" s="30">
        <v>999</v>
      </c>
      <c r="AAM7" s="148"/>
      <c r="AAN7" s="3">
        <v>999</v>
      </c>
      <c r="AAO7" s="3">
        <v>999</v>
      </c>
      <c r="AAP7" s="30">
        <v>999</v>
      </c>
      <c r="AAQ7" s="30">
        <v>999</v>
      </c>
      <c r="AAR7" s="20">
        <v>0.24399999999999999</v>
      </c>
      <c r="AAS7" s="20">
        <v>0.24399999999999999</v>
      </c>
      <c r="AAT7" s="3">
        <v>999</v>
      </c>
      <c r="AAU7" s="3">
        <v>999</v>
      </c>
      <c r="AAV7" s="3">
        <v>999</v>
      </c>
      <c r="AAW7" s="3">
        <v>999</v>
      </c>
      <c r="AAX7" s="30">
        <v>999</v>
      </c>
      <c r="AAY7" s="30">
        <v>999</v>
      </c>
      <c r="AAZ7" s="3">
        <v>999</v>
      </c>
      <c r="ABA7" s="3">
        <v>999</v>
      </c>
      <c r="ABB7" s="3">
        <v>999</v>
      </c>
      <c r="ABC7" s="3">
        <v>999</v>
      </c>
      <c r="ABD7" s="30">
        <v>999</v>
      </c>
      <c r="ABE7" s="30">
        <v>999</v>
      </c>
      <c r="ABF7" s="3">
        <v>999</v>
      </c>
      <c r="ABG7" s="3">
        <v>999</v>
      </c>
      <c r="ABH7" s="3">
        <v>999</v>
      </c>
      <c r="ABI7" s="3">
        <v>999</v>
      </c>
      <c r="ABJ7" s="3">
        <v>999</v>
      </c>
      <c r="ABK7" s="3">
        <v>999</v>
      </c>
      <c r="ABL7" s="30">
        <v>999</v>
      </c>
      <c r="ABM7" s="30">
        <v>999</v>
      </c>
      <c r="ABN7" s="3">
        <v>999</v>
      </c>
      <c r="ABO7" s="3">
        <v>999</v>
      </c>
      <c r="ABP7" s="3">
        <v>999</v>
      </c>
      <c r="ABQ7" s="3">
        <v>999</v>
      </c>
      <c r="ABR7" s="30">
        <v>999</v>
      </c>
      <c r="ABS7" s="30">
        <v>999</v>
      </c>
      <c r="ABT7" s="148"/>
      <c r="ABU7" s="3">
        <v>999</v>
      </c>
      <c r="ABV7" s="3">
        <v>999</v>
      </c>
      <c r="ABW7" s="30">
        <v>999</v>
      </c>
      <c r="ABX7" s="30">
        <v>999</v>
      </c>
      <c r="ABY7" s="3">
        <v>0.24199999999999999</v>
      </c>
      <c r="ABZ7" s="3">
        <v>0.24199999999999999</v>
      </c>
      <c r="ACA7" s="3">
        <v>999</v>
      </c>
      <c r="ACB7" s="3">
        <v>999</v>
      </c>
      <c r="ACC7" s="3">
        <v>999</v>
      </c>
      <c r="ACD7" s="3">
        <v>999</v>
      </c>
      <c r="ACE7" s="30">
        <v>999</v>
      </c>
      <c r="ACF7" s="30">
        <v>999</v>
      </c>
      <c r="ACG7" s="3">
        <v>999</v>
      </c>
      <c r="ACH7" s="3">
        <v>999</v>
      </c>
      <c r="ACI7" s="3">
        <v>999</v>
      </c>
      <c r="ACJ7" s="3">
        <v>999</v>
      </c>
      <c r="ACK7" s="30">
        <v>999</v>
      </c>
      <c r="ACL7" s="30">
        <v>999</v>
      </c>
      <c r="ACM7" s="3">
        <v>999</v>
      </c>
      <c r="ACN7" s="3">
        <v>999</v>
      </c>
      <c r="ACO7" s="3">
        <v>999</v>
      </c>
      <c r="ACP7" s="3">
        <v>999</v>
      </c>
      <c r="ACQ7" s="3">
        <v>999</v>
      </c>
      <c r="ACR7" s="3">
        <v>999</v>
      </c>
      <c r="ACS7" s="30">
        <v>999</v>
      </c>
      <c r="ACT7" s="30">
        <v>999</v>
      </c>
      <c r="ACU7" s="3">
        <v>999</v>
      </c>
      <c r="ACV7" s="3">
        <v>999</v>
      </c>
      <c r="ACW7" s="3">
        <v>999</v>
      </c>
      <c r="ACX7" s="3">
        <v>999</v>
      </c>
      <c r="ACY7" s="30">
        <v>999</v>
      </c>
      <c r="ACZ7" s="30">
        <v>999</v>
      </c>
      <c r="ADA7" s="148"/>
      <c r="ADB7" s="3">
        <v>999</v>
      </c>
      <c r="ADC7" s="3">
        <v>999</v>
      </c>
      <c r="ADD7" s="30">
        <v>999</v>
      </c>
      <c r="ADE7" s="30">
        <v>999</v>
      </c>
      <c r="ADF7" s="3">
        <v>999</v>
      </c>
      <c r="ADG7" s="3">
        <v>999</v>
      </c>
      <c r="ADH7" s="3">
        <v>999</v>
      </c>
      <c r="ADI7" s="3">
        <v>999</v>
      </c>
      <c r="ADJ7" s="3">
        <v>999</v>
      </c>
      <c r="ADK7" s="3">
        <v>999</v>
      </c>
      <c r="ADL7" s="30">
        <v>999</v>
      </c>
      <c r="ADM7" s="30">
        <v>999</v>
      </c>
      <c r="ADN7" s="3">
        <v>999</v>
      </c>
      <c r="ADO7" s="3">
        <v>999</v>
      </c>
      <c r="ADP7" s="3">
        <v>999</v>
      </c>
      <c r="ADQ7" s="3">
        <v>999</v>
      </c>
      <c r="ADR7" s="30">
        <v>999</v>
      </c>
      <c r="ADS7" s="30">
        <v>999</v>
      </c>
      <c r="ADT7" s="3">
        <v>999</v>
      </c>
      <c r="ADU7" s="3">
        <v>999</v>
      </c>
      <c r="ADV7" s="3">
        <v>999</v>
      </c>
      <c r="ADW7" s="3">
        <v>999</v>
      </c>
      <c r="ADX7" s="3">
        <v>999</v>
      </c>
      <c r="ADY7" s="3">
        <v>999</v>
      </c>
      <c r="ADZ7" s="30">
        <v>999</v>
      </c>
      <c r="AEA7" s="30">
        <v>999</v>
      </c>
      <c r="AEB7" s="3">
        <v>999</v>
      </c>
      <c r="AEC7" s="3">
        <v>999</v>
      </c>
      <c r="AED7" s="3">
        <v>999</v>
      </c>
      <c r="AEE7" s="3">
        <v>999</v>
      </c>
      <c r="AEF7" s="30">
        <v>999</v>
      </c>
      <c r="AEG7" s="30">
        <v>999</v>
      </c>
      <c r="AEH7" s="148"/>
      <c r="AEI7" s="3">
        <v>999</v>
      </c>
      <c r="AEJ7" s="3">
        <v>999</v>
      </c>
      <c r="AEK7" s="30">
        <v>999</v>
      </c>
      <c r="AEL7" s="30">
        <v>999</v>
      </c>
      <c r="AEM7" s="3">
        <v>999</v>
      </c>
      <c r="AEN7" s="3">
        <v>999</v>
      </c>
      <c r="AEO7" s="3">
        <v>999</v>
      </c>
      <c r="AEP7" s="3">
        <v>999</v>
      </c>
      <c r="AEQ7" s="3">
        <v>999</v>
      </c>
      <c r="AER7" s="3">
        <v>999</v>
      </c>
      <c r="AES7" s="30">
        <v>999</v>
      </c>
      <c r="AET7" s="30">
        <v>999</v>
      </c>
      <c r="AEU7" s="3">
        <v>999</v>
      </c>
      <c r="AEV7" s="3">
        <v>999</v>
      </c>
      <c r="AEW7" s="3">
        <v>999</v>
      </c>
      <c r="AEX7" s="3">
        <v>999</v>
      </c>
      <c r="AEY7" s="30">
        <v>999</v>
      </c>
      <c r="AEZ7" s="30">
        <v>999</v>
      </c>
      <c r="AFA7" s="3">
        <v>999</v>
      </c>
      <c r="AFB7" s="3">
        <v>999</v>
      </c>
      <c r="AFC7" s="3">
        <v>999</v>
      </c>
      <c r="AFD7" s="3">
        <v>999</v>
      </c>
      <c r="AFE7" s="3">
        <v>999</v>
      </c>
      <c r="AFF7" s="3">
        <v>999</v>
      </c>
      <c r="AFG7" s="30">
        <v>999</v>
      </c>
      <c r="AFH7" s="30">
        <v>999</v>
      </c>
      <c r="AFI7" s="3">
        <v>999</v>
      </c>
      <c r="AFJ7" s="3">
        <v>999</v>
      </c>
      <c r="AFK7" s="3">
        <v>999</v>
      </c>
      <c r="AFL7" s="3">
        <v>999</v>
      </c>
      <c r="AFM7" s="30">
        <v>999</v>
      </c>
      <c r="AFN7" s="30">
        <v>999</v>
      </c>
      <c r="AFO7" s="148"/>
      <c r="AFP7" s="3">
        <v>999</v>
      </c>
      <c r="AFQ7" s="3">
        <v>999</v>
      </c>
      <c r="AFR7" s="30">
        <v>999</v>
      </c>
      <c r="AFS7" s="30">
        <v>999</v>
      </c>
      <c r="AFT7" s="3">
        <v>999</v>
      </c>
      <c r="AFU7" s="3">
        <v>999</v>
      </c>
      <c r="AFV7" s="3">
        <v>999</v>
      </c>
      <c r="AFW7" s="3">
        <v>999</v>
      </c>
      <c r="AFX7" s="3">
        <v>999</v>
      </c>
      <c r="AFY7" s="3">
        <v>999</v>
      </c>
      <c r="AFZ7" s="30">
        <v>999</v>
      </c>
      <c r="AGA7" s="30">
        <v>999</v>
      </c>
      <c r="AGB7" s="3">
        <v>999</v>
      </c>
      <c r="AGC7" s="3">
        <v>999</v>
      </c>
      <c r="AGD7" s="3">
        <v>999</v>
      </c>
      <c r="AGE7" s="3">
        <v>999</v>
      </c>
      <c r="AGF7" s="30">
        <v>999</v>
      </c>
      <c r="AGG7" s="30">
        <v>999</v>
      </c>
      <c r="AGH7" s="3">
        <v>999</v>
      </c>
      <c r="AGI7" s="3">
        <v>999</v>
      </c>
      <c r="AGJ7" s="3">
        <v>999</v>
      </c>
      <c r="AGK7" s="3">
        <v>999</v>
      </c>
      <c r="AGL7" s="3">
        <v>999</v>
      </c>
      <c r="AGM7" s="3">
        <v>999</v>
      </c>
      <c r="AGN7" s="30">
        <v>999</v>
      </c>
      <c r="AGO7" s="30">
        <v>999</v>
      </c>
      <c r="AGP7" s="3">
        <v>999</v>
      </c>
      <c r="AGQ7" s="3">
        <v>999</v>
      </c>
      <c r="AGR7" s="3">
        <v>999</v>
      </c>
      <c r="AGS7" s="3">
        <v>999</v>
      </c>
      <c r="AGT7" s="30">
        <v>999</v>
      </c>
      <c r="AGU7" s="30">
        <v>999</v>
      </c>
      <c r="AGV7" s="148"/>
      <c r="AGW7" s="3">
        <v>999</v>
      </c>
      <c r="AGX7" s="3">
        <v>999</v>
      </c>
      <c r="AGY7" s="30">
        <v>999</v>
      </c>
      <c r="AGZ7" s="30">
        <v>999</v>
      </c>
      <c r="AHA7" s="3">
        <v>2013</v>
      </c>
      <c r="AHB7" s="20">
        <v>0.99150000000000005</v>
      </c>
      <c r="AHC7" s="20">
        <v>0.99150000000000005</v>
      </c>
      <c r="AHD7" s="20">
        <v>0.99129999999999996</v>
      </c>
      <c r="AHE7" s="20">
        <v>0.99129999999999996</v>
      </c>
      <c r="AHF7" s="20">
        <v>0.99160000000000004</v>
      </c>
      <c r="AHG7" s="20">
        <v>0.99160000000000004</v>
      </c>
      <c r="AHH7" s="30">
        <f>AHG7/AHE7</f>
        <v>1.0003026329062847</v>
      </c>
      <c r="AHI7" s="6" t="s">
        <v>1040</v>
      </c>
      <c r="AHJ7" s="3">
        <v>999</v>
      </c>
      <c r="AHK7" s="3">
        <v>999</v>
      </c>
      <c r="AHL7" s="3">
        <v>999</v>
      </c>
      <c r="AHM7" s="3">
        <v>999</v>
      </c>
      <c r="AHN7" s="30">
        <v>999</v>
      </c>
      <c r="AHO7" s="30">
        <v>999</v>
      </c>
      <c r="AHP7" s="3">
        <v>999</v>
      </c>
      <c r="AHQ7" s="3">
        <v>999</v>
      </c>
      <c r="AHR7" s="3">
        <v>999</v>
      </c>
      <c r="AHS7" s="3">
        <v>999</v>
      </c>
      <c r="AHT7" s="3">
        <v>999</v>
      </c>
      <c r="AHU7" s="3">
        <v>999</v>
      </c>
      <c r="AHV7" s="30">
        <v>999</v>
      </c>
      <c r="AHW7" s="30">
        <v>999</v>
      </c>
      <c r="AHX7" s="3">
        <v>999</v>
      </c>
      <c r="AHY7" s="3">
        <v>999</v>
      </c>
      <c r="AHZ7" s="3">
        <v>999</v>
      </c>
      <c r="AIA7" s="3">
        <v>999</v>
      </c>
      <c r="AIB7" s="30">
        <v>999</v>
      </c>
      <c r="AIC7" s="30">
        <v>999</v>
      </c>
      <c r="AID7" s="148"/>
      <c r="AIE7" s="3">
        <v>999</v>
      </c>
      <c r="AIF7" s="3">
        <v>999</v>
      </c>
      <c r="AIG7" s="30">
        <v>999</v>
      </c>
      <c r="AIH7" s="30">
        <v>999</v>
      </c>
      <c r="AII7" s="20">
        <v>0.96630000000000005</v>
      </c>
      <c r="AIJ7" s="20">
        <v>0.96630000000000005</v>
      </c>
      <c r="AIK7" s="20">
        <v>0.96760000000000002</v>
      </c>
      <c r="AIL7" s="20">
        <v>0.96760000000000002</v>
      </c>
      <c r="AIM7" s="20">
        <v>0.96499999999999997</v>
      </c>
      <c r="AIN7" s="20">
        <v>0.96499999999999997</v>
      </c>
      <c r="AIO7" s="30">
        <f>AIN7/AIL7</f>
        <v>0.99731293923108721</v>
      </c>
      <c r="AIP7" s="6" t="s">
        <v>1036</v>
      </c>
      <c r="AIQ7" s="3">
        <v>999</v>
      </c>
      <c r="AIR7" s="3">
        <v>999</v>
      </c>
      <c r="AIS7" s="3">
        <v>999</v>
      </c>
      <c r="AIT7" s="3">
        <v>999</v>
      </c>
      <c r="AIU7" s="30">
        <v>999</v>
      </c>
      <c r="AIV7" s="30">
        <v>999</v>
      </c>
      <c r="AIW7" s="3">
        <v>999</v>
      </c>
      <c r="AIX7" s="3">
        <v>999</v>
      </c>
      <c r="AIY7" s="3">
        <v>999</v>
      </c>
      <c r="AIZ7" s="3">
        <v>999</v>
      </c>
      <c r="AJA7" s="3">
        <v>999</v>
      </c>
      <c r="AJB7" s="3">
        <v>999</v>
      </c>
      <c r="AJC7" s="30">
        <v>999</v>
      </c>
      <c r="AJD7" s="30">
        <v>999</v>
      </c>
      <c r="AJE7" s="3">
        <v>999</v>
      </c>
      <c r="AJF7" s="3">
        <v>999</v>
      </c>
      <c r="AJG7" s="3">
        <v>999</v>
      </c>
      <c r="AJH7" s="3">
        <v>999</v>
      </c>
      <c r="AJI7" s="30">
        <v>999</v>
      </c>
      <c r="AJJ7" s="30">
        <v>999</v>
      </c>
      <c r="AJK7" s="148"/>
      <c r="AJL7" s="3">
        <v>999</v>
      </c>
      <c r="AJM7" s="3">
        <v>999</v>
      </c>
      <c r="AJN7" s="30">
        <v>999</v>
      </c>
      <c r="AJO7" s="30">
        <v>999</v>
      </c>
      <c r="AJP7" s="5">
        <v>2012</v>
      </c>
      <c r="AJQ7" s="29">
        <v>0.20365</v>
      </c>
      <c r="AJR7" s="29">
        <v>0.57575757575757602</v>
      </c>
      <c r="AJS7" s="29">
        <v>0.85858585858585901</v>
      </c>
      <c r="AJT7" s="3">
        <v>1</v>
      </c>
      <c r="AJU7" s="3" t="s">
        <v>1026</v>
      </c>
      <c r="AJV7" s="3">
        <v>0.33</v>
      </c>
      <c r="AJW7" s="3" t="s">
        <v>1061</v>
      </c>
      <c r="AJX7" s="20">
        <v>8.1754776968247008E-3</v>
      </c>
      <c r="AJY7" s="20">
        <v>0.10100000000000001</v>
      </c>
      <c r="AJZ7" s="20">
        <v>999</v>
      </c>
      <c r="AKA7" s="20">
        <v>999</v>
      </c>
      <c r="AKB7" s="20">
        <v>999</v>
      </c>
      <c r="AKC7" s="20">
        <v>999</v>
      </c>
      <c r="AKD7" s="29">
        <v>0.44605849256560798</v>
      </c>
      <c r="AKE7" s="29">
        <v>1</v>
      </c>
      <c r="AKF7" s="3">
        <v>0</v>
      </c>
      <c r="AKG7" s="3" t="s">
        <v>1027</v>
      </c>
      <c r="AKH7" s="3">
        <v>1</v>
      </c>
      <c r="AKI7" s="3" t="s">
        <v>1026</v>
      </c>
      <c r="AKJ7" s="20">
        <v>0.996</v>
      </c>
      <c r="AKK7" s="35">
        <v>0.4</v>
      </c>
      <c r="AKL7" s="20">
        <v>0.99558698766494702</v>
      </c>
      <c r="AKM7" s="35">
        <v>0.4</v>
      </c>
      <c r="AKN7" s="29">
        <v>0.74789674691623698</v>
      </c>
      <c r="AKO7" s="29">
        <v>1</v>
      </c>
      <c r="AKP7" s="3">
        <v>997</v>
      </c>
      <c r="AKQ7" s="5" t="s">
        <v>1028</v>
      </c>
      <c r="AKR7" s="3">
        <v>997</v>
      </c>
      <c r="AKS7" s="5" t="s">
        <v>1028</v>
      </c>
      <c r="AKT7" s="3">
        <v>1</v>
      </c>
      <c r="AKU7" s="3" t="s">
        <v>1026</v>
      </c>
      <c r="AKV7" s="3">
        <v>0</v>
      </c>
      <c r="AKW7" s="3" t="s">
        <v>1027</v>
      </c>
      <c r="AKX7" s="29">
        <v>0.5</v>
      </c>
      <c r="AKY7" s="29">
        <v>1</v>
      </c>
      <c r="AKZ7" s="3" t="s">
        <v>1048</v>
      </c>
      <c r="ALA7" s="3" t="s">
        <v>1027</v>
      </c>
      <c r="ALB7" s="20">
        <v>0.99282885495553896</v>
      </c>
      <c r="ALC7">
        <v>0.65</v>
      </c>
      <c r="ALD7" s="3" t="s">
        <v>1047</v>
      </c>
      <c r="ALE7" s="3" t="s">
        <v>1026</v>
      </c>
      <c r="ALF7" s="3" t="s">
        <v>1047</v>
      </c>
      <c r="ALG7" s="3" t="s">
        <v>1026</v>
      </c>
      <c r="ALH7" s="20">
        <v>0.93400000000000005</v>
      </c>
      <c r="ALI7" s="32">
        <v>6.6</v>
      </c>
      <c r="ALJ7" s="3" t="s">
        <v>1047</v>
      </c>
      <c r="ALK7" s="3" t="s">
        <v>1026</v>
      </c>
      <c r="ALL7" s="3" t="s">
        <v>1047</v>
      </c>
      <c r="ALM7" s="3" t="s">
        <v>1026</v>
      </c>
      <c r="ALN7" s="29">
        <v>0.84668983642221995</v>
      </c>
      <c r="ALO7" s="29">
        <v>1</v>
      </c>
      <c r="ALP7" s="29">
        <v>1</v>
      </c>
    </row>
    <row r="8" spans="1:1004 1044:1044" x14ac:dyDescent="0.25">
      <c r="A8" s="3" t="s">
        <v>1062</v>
      </c>
      <c r="B8" s="3">
        <v>1</v>
      </c>
      <c r="C8" s="3" t="s">
        <v>1026</v>
      </c>
      <c r="D8" s="3">
        <v>1</v>
      </c>
      <c r="E8" s="3" t="s">
        <v>1026</v>
      </c>
      <c r="F8" s="3">
        <v>1</v>
      </c>
      <c r="G8" s="3" t="s">
        <v>1026</v>
      </c>
      <c r="H8" s="3">
        <v>1</v>
      </c>
      <c r="I8" s="3" t="s">
        <v>1026</v>
      </c>
      <c r="J8" s="3">
        <v>1</v>
      </c>
      <c r="K8" s="3" t="s">
        <v>1051</v>
      </c>
      <c r="L8" s="3">
        <v>1</v>
      </c>
      <c r="M8" s="3" t="s">
        <v>1026</v>
      </c>
      <c r="N8" s="3">
        <v>1</v>
      </c>
      <c r="O8" s="3" t="s">
        <v>1026</v>
      </c>
      <c r="P8" s="3">
        <v>1</v>
      </c>
      <c r="Q8" s="3" t="s">
        <v>1026</v>
      </c>
      <c r="R8" s="3">
        <v>1</v>
      </c>
      <c r="S8" s="3" t="s">
        <v>1026</v>
      </c>
      <c r="T8" s="3">
        <v>1</v>
      </c>
      <c r="U8" s="3" t="s">
        <v>1026</v>
      </c>
      <c r="V8" s="3">
        <v>1</v>
      </c>
      <c r="W8" s="3" t="s">
        <v>1026</v>
      </c>
      <c r="X8" s="3">
        <v>1</v>
      </c>
      <c r="Y8" s="3" t="s">
        <v>1026</v>
      </c>
      <c r="Z8" s="3">
        <v>1</v>
      </c>
      <c r="AA8" s="3" t="s">
        <v>1051</v>
      </c>
      <c r="AB8" s="3">
        <v>1</v>
      </c>
      <c r="AC8" s="3" t="s">
        <v>1051</v>
      </c>
      <c r="AD8" s="3">
        <v>1</v>
      </c>
      <c r="AE8" s="3" t="s">
        <v>1051</v>
      </c>
      <c r="AF8" s="3">
        <v>1</v>
      </c>
      <c r="AG8" s="3" t="s">
        <v>1051</v>
      </c>
      <c r="AH8" s="3">
        <v>1</v>
      </c>
      <c r="AI8" s="3" t="s">
        <v>1026</v>
      </c>
      <c r="AJ8" s="3">
        <v>1</v>
      </c>
      <c r="AK8" s="3" t="s">
        <v>1026</v>
      </c>
      <c r="AL8" s="3">
        <v>1</v>
      </c>
      <c r="AM8" s="3" t="s">
        <v>1026</v>
      </c>
      <c r="AN8" s="3">
        <v>1</v>
      </c>
      <c r="AO8" s="3" t="s">
        <v>1026</v>
      </c>
      <c r="AP8" s="3">
        <v>1</v>
      </c>
      <c r="AQ8" s="3" t="s">
        <v>1026</v>
      </c>
      <c r="AR8" s="3">
        <v>997</v>
      </c>
      <c r="AS8" s="3" t="s">
        <v>1028</v>
      </c>
      <c r="AT8" s="3">
        <v>997</v>
      </c>
      <c r="AU8" s="3" t="s">
        <v>1028</v>
      </c>
      <c r="AV8" s="3">
        <v>997</v>
      </c>
      <c r="AW8" s="3" t="s">
        <v>1028</v>
      </c>
      <c r="AX8" s="3">
        <v>997</v>
      </c>
      <c r="AY8" s="22" t="s">
        <v>1028</v>
      </c>
      <c r="AZ8" s="3">
        <v>997</v>
      </c>
      <c r="BA8" s="22" t="s">
        <v>1028</v>
      </c>
      <c r="BB8" s="3">
        <v>997</v>
      </c>
      <c r="BC8" s="22" t="s">
        <v>1028</v>
      </c>
      <c r="BD8" s="3">
        <v>997</v>
      </c>
      <c r="BE8" s="22" t="s">
        <v>1028</v>
      </c>
      <c r="BF8" s="3">
        <v>997</v>
      </c>
      <c r="BG8" s="22" t="s">
        <v>1028</v>
      </c>
      <c r="BH8" s="3">
        <v>997</v>
      </c>
      <c r="BI8" s="22" t="s">
        <v>1028</v>
      </c>
      <c r="BJ8" s="3">
        <v>997</v>
      </c>
      <c r="BK8" s="22" t="s">
        <v>1028</v>
      </c>
      <c r="BL8" s="3">
        <v>997</v>
      </c>
      <c r="BM8" s="22" t="s">
        <v>1028</v>
      </c>
      <c r="BN8" s="36">
        <v>1</v>
      </c>
      <c r="BO8" s="36">
        <v>1</v>
      </c>
      <c r="BP8" s="3">
        <v>1</v>
      </c>
      <c r="BQ8" s="3" t="s">
        <v>1029</v>
      </c>
      <c r="BR8" s="3">
        <v>1</v>
      </c>
      <c r="BS8" s="3" t="s">
        <v>1029</v>
      </c>
      <c r="BT8" s="3">
        <v>1</v>
      </c>
      <c r="BU8" s="3" t="s">
        <v>1029</v>
      </c>
      <c r="BV8" s="3">
        <v>1</v>
      </c>
      <c r="BW8" s="3" t="s">
        <v>1029</v>
      </c>
      <c r="BX8" s="3">
        <v>1</v>
      </c>
      <c r="BY8" s="3" t="s">
        <v>1026</v>
      </c>
      <c r="BZ8" s="3">
        <v>1</v>
      </c>
      <c r="CA8" s="3" t="s">
        <v>1026</v>
      </c>
      <c r="CB8" s="3">
        <v>1</v>
      </c>
      <c r="CC8" s="3" t="s">
        <v>1026</v>
      </c>
      <c r="CD8" s="18">
        <v>1</v>
      </c>
      <c r="CE8" s="36">
        <v>1</v>
      </c>
      <c r="CF8" s="3">
        <v>1</v>
      </c>
      <c r="CG8" s="3" t="s">
        <v>1026</v>
      </c>
      <c r="CH8" s="3">
        <v>0</v>
      </c>
      <c r="CI8" s="3" t="s">
        <v>1027</v>
      </c>
      <c r="CJ8" s="3">
        <v>1</v>
      </c>
      <c r="CK8" s="3" t="s">
        <v>1026</v>
      </c>
      <c r="CL8" s="29">
        <v>0.66666666666666696</v>
      </c>
      <c r="CM8" s="29">
        <v>1</v>
      </c>
      <c r="CN8" s="3">
        <v>1</v>
      </c>
      <c r="CO8" s="22" t="s">
        <v>1026</v>
      </c>
      <c r="CP8" s="3">
        <v>1</v>
      </c>
      <c r="CQ8" s="22" t="s">
        <v>1026</v>
      </c>
      <c r="CR8" s="3">
        <v>1</v>
      </c>
      <c r="CS8" s="3" t="s">
        <v>1052</v>
      </c>
      <c r="CT8" s="3">
        <v>0</v>
      </c>
      <c r="CU8" s="3" t="s">
        <v>1027</v>
      </c>
      <c r="CV8" s="36">
        <v>0.75</v>
      </c>
      <c r="CW8" s="36">
        <v>1</v>
      </c>
      <c r="CX8" s="3">
        <v>0.40535905736627198</v>
      </c>
      <c r="CY8" s="27">
        <v>3.8</v>
      </c>
      <c r="CZ8" s="5">
        <v>2014</v>
      </c>
      <c r="DA8" s="21">
        <v>0.48611276562517403</v>
      </c>
      <c r="DB8" s="27">
        <v>1.8</v>
      </c>
      <c r="DC8" s="5">
        <v>2015</v>
      </c>
      <c r="DD8" s="3">
        <v>0.97063501517858097</v>
      </c>
      <c r="DE8">
        <v>4</v>
      </c>
      <c r="DF8" s="5">
        <v>2005</v>
      </c>
      <c r="DG8" s="3">
        <v>997</v>
      </c>
      <c r="DH8" s="3">
        <v>997</v>
      </c>
      <c r="DI8" s="5">
        <v>997</v>
      </c>
      <c r="DJ8" s="3">
        <v>0.86785756830361604</v>
      </c>
      <c r="DK8">
        <v>41</v>
      </c>
      <c r="DL8" s="5">
        <v>2016</v>
      </c>
      <c r="DM8" s="3">
        <v>0.53505440699420503</v>
      </c>
      <c r="DN8">
        <v>11</v>
      </c>
      <c r="DO8" s="5">
        <v>2016</v>
      </c>
      <c r="DP8" s="3">
        <v>1</v>
      </c>
      <c r="DQ8">
        <v>22</v>
      </c>
      <c r="DR8" s="5">
        <v>2016</v>
      </c>
      <c r="DS8" s="3">
        <v>1</v>
      </c>
      <c r="DT8">
        <v>26</v>
      </c>
      <c r="DU8" s="5">
        <v>2016</v>
      </c>
      <c r="DV8" s="3">
        <v>1</v>
      </c>
      <c r="DW8">
        <v>93.42</v>
      </c>
      <c r="DX8" s="5">
        <v>2015</v>
      </c>
      <c r="DY8" s="5">
        <v>0.34373708164253802</v>
      </c>
      <c r="DZ8">
        <v>3.5</v>
      </c>
      <c r="EA8" s="5">
        <v>2015</v>
      </c>
      <c r="EB8" s="5">
        <v>0.265942118066401</v>
      </c>
      <c r="EC8">
        <v>3.0000000000000001E-3</v>
      </c>
      <c r="ED8" s="5">
        <v>2015</v>
      </c>
      <c r="EE8" s="3">
        <v>0.90001222668306902</v>
      </c>
      <c r="EF8">
        <v>86.38</v>
      </c>
      <c r="EG8" s="5">
        <v>2016</v>
      </c>
      <c r="EH8" s="29">
        <v>0.70679183998726003</v>
      </c>
      <c r="EI8" s="29">
        <v>0.85714285714285698</v>
      </c>
      <c r="EJ8" s="25">
        <v>0.84721926624100596</v>
      </c>
      <c r="EK8" s="25">
        <v>0.76388888888888895</v>
      </c>
      <c r="EL8" s="25">
        <v>0.64718138393410096</v>
      </c>
      <c r="EM8" s="29">
        <v>0.97142857142857097</v>
      </c>
      <c r="EN8" s="3">
        <v>1</v>
      </c>
      <c r="EO8" s="3" t="s">
        <v>1026</v>
      </c>
      <c r="EP8" s="3">
        <v>0.55000000000000004</v>
      </c>
      <c r="EQ8">
        <v>55</v>
      </c>
      <c r="ER8" s="3">
        <v>1</v>
      </c>
      <c r="ES8" s="3" t="s">
        <v>1026</v>
      </c>
      <c r="ET8" s="20">
        <v>0.66964392075904</v>
      </c>
      <c r="EU8">
        <v>55</v>
      </c>
      <c r="EV8" s="27">
        <v>0.373</v>
      </c>
      <c r="EW8">
        <v>37.299999999999997</v>
      </c>
      <c r="EX8" s="27">
        <v>0.21</v>
      </c>
      <c r="EY8">
        <v>21</v>
      </c>
      <c r="EZ8" s="5">
        <v>2014</v>
      </c>
      <c r="FA8" s="36">
        <v>0.81764148579983897</v>
      </c>
      <c r="FB8" s="36">
        <v>1</v>
      </c>
      <c r="FC8" s="3">
        <v>0</v>
      </c>
      <c r="FD8" s="3" t="s">
        <v>1027</v>
      </c>
      <c r="FE8" s="3">
        <v>0.25</v>
      </c>
      <c r="FF8">
        <v>0</v>
      </c>
      <c r="FG8" s="3">
        <v>0</v>
      </c>
      <c r="FH8" s="3" t="s">
        <v>1027</v>
      </c>
      <c r="FI8">
        <v>0.25</v>
      </c>
      <c r="FJ8">
        <v>0</v>
      </c>
      <c r="FK8" s="3">
        <v>999</v>
      </c>
      <c r="FL8" s="3">
        <v>999</v>
      </c>
      <c r="FM8" s="3">
        <v>999</v>
      </c>
      <c r="FN8" s="3">
        <v>999</v>
      </c>
      <c r="FO8" s="3">
        <v>999</v>
      </c>
      <c r="FP8" s="3">
        <v>999</v>
      </c>
      <c r="FQ8" s="3">
        <v>999</v>
      </c>
      <c r="FR8" s="3">
        <v>999</v>
      </c>
      <c r="FS8" s="3">
        <v>999</v>
      </c>
      <c r="FT8" s="3">
        <v>999</v>
      </c>
      <c r="FU8" s="3">
        <v>999</v>
      </c>
      <c r="FV8" s="3">
        <v>999</v>
      </c>
      <c r="FW8" s="3">
        <v>999</v>
      </c>
      <c r="FX8" s="3">
        <v>999</v>
      </c>
      <c r="FY8" s="29" t="s">
        <v>1031</v>
      </c>
      <c r="FZ8" s="29">
        <v>0.25</v>
      </c>
      <c r="GA8" s="3">
        <v>0.95299999999999996</v>
      </c>
      <c r="GB8">
        <v>95.3</v>
      </c>
      <c r="GC8" s="3">
        <v>0.43839466529036802</v>
      </c>
      <c r="GD8">
        <v>23.5</v>
      </c>
      <c r="GE8" s="5">
        <v>2014</v>
      </c>
      <c r="GF8" s="3">
        <v>1</v>
      </c>
      <c r="GG8" s="3" t="s">
        <v>1026</v>
      </c>
      <c r="GH8" s="3">
        <v>0.25</v>
      </c>
      <c r="GI8">
        <v>25</v>
      </c>
      <c r="GJ8" s="3">
        <v>1</v>
      </c>
      <c r="GK8" s="22" t="s">
        <v>1026</v>
      </c>
      <c r="GL8" s="3">
        <v>0.2</v>
      </c>
      <c r="GM8">
        <v>20</v>
      </c>
      <c r="GN8" s="27">
        <v>0.708215297450425</v>
      </c>
      <c r="GO8">
        <v>35.299999999999997</v>
      </c>
      <c r="GP8" s="27">
        <v>1</v>
      </c>
      <c r="GQ8">
        <v>15</v>
      </c>
      <c r="GR8" s="5">
        <v>2014</v>
      </c>
      <c r="GS8" s="3">
        <v>1</v>
      </c>
      <c r="GT8">
        <v>1.0900000000000001</v>
      </c>
      <c r="GU8" s="5">
        <v>2016</v>
      </c>
      <c r="GV8" s="36">
        <v>0.81992199254815901</v>
      </c>
      <c r="GW8" s="36">
        <v>1</v>
      </c>
      <c r="GX8" s="3">
        <v>1</v>
      </c>
      <c r="GY8" s="3" t="s">
        <v>1026</v>
      </c>
      <c r="GZ8" s="20">
        <v>0.41666665000000003</v>
      </c>
      <c r="HA8" s="20">
        <v>0.41666665000000003</v>
      </c>
      <c r="HB8" s="3">
        <v>0</v>
      </c>
      <c r="HC8" s="3" t="s">
        <v>1027</v>
      </c>
      <c r="HD8" s="39">
        <v>1</v>
      </c>
      <c r="HE8" s="27">
        <f>AVERAGE(0.5,0.3333333)</f>
        <v>0.41666665000000003</v>
      </c>
      <c r="HF8" s="15" t="s">
        <v>1031</v>
      </c>
      <c r="HG8" s="3">
        <v>999</v>
      </c>
      <c r="HH8" s="3">
        <v>999</v>
      </c>
      <c r="HI8" s="3">
        <v>999</v>
      </c>
      <c r="HJ8" s="3">
        <v>999</v>
      </c>
      <c r="HK8" s="3">
        <v>999</v>
      </c>
      <c r="HL8" s="29" t="s">
        <v>1031</v>
      </c>
      <c r="HM8" s="29">
        <v>0.5</v>
      </c>
      <c r="HN8" s="29">
        <v>0.6875</v>
      </c>
      <c r="HO8" s="3">
        <v>1</v>
      </c>
      <c r="HP8" s="22" t="s">
        <v>1032</v>
      </c>
      <c r="HQ8" s="3">
        <v>0</v>
      </c>
      <c r="HR8" s="3" t="s">
        <v>1063</v>
      </c>
      <c r="HS8" s="3">
        <v>0.27</v>
      </c>
      <c r="HT8">
        <v>73</v>
      </c>
      <c r="HU8" s="5">
        <v>2014</v>
      </c>
      <c r="HV8" s="28">
        <v>0.46408902700910998</v>
      </c>
      <c r="HW8">
        <v>73</v>
      </c>
      <c r="HX8" s="5">
        <v>2014</v>
      </c>
      <c r="HY8" s="5">
        <v>1</v>
      </c>
      <c r="HZ8" s="5" t="s">
        <v>1027</v>
      </c>
      <c r="IA8" s="5">
        <v>999</v>
      </c>
      <c r="IB8" s="5">
        <v>999</v>
      </c>
      <c r="IC8" s="3">
        <v>0</v>
      </c>
      <c r="ID8" s="22" t="s">
        <v>1027</v>
      </c>
      <c r="IE8" s="29">
        <v>0.45568150450151801</v>
      </c>
      <c r="IF8" s="29">
        <v>1</v>
      </c>
      <c r="IG8" s="3">
        <v>1</v>
      </c>
      <c r="IH8" s="22" t="s">
        <v>1026</v>
      </c>
      <c r="II8" s="11">
        <v>1</v>
      </c>
      <c r="IJ8" s="22" t="s">
        <v>1026</v>
      </c>
      <c r="IK8" s="3">
        <v>1</v>
      </c>
      <c r="IL8" s="3" t="s">
        <v>1026</v>
      </c>
      <c r="IM8" s="11">
        <v>1</v>
      </c>
      <c r="IN8" s="11" t="s">
        <v>1026</v>
      </c>
      <c r="IO8" s="11">
        <v>1</v>
      </c>
      <c r="IP8" s="11" t="s">
        <v>1026</v>
      </c>
      <c r="IQ8" s="3">
        <v>1</v>
      </c>
      <c r="IR8" s="11" t="s">
        <v>1026</v>
      </c>
      <c r="IS8" s="3">
        <v>1</v>
      </c>
      <c r="IT8" s="3" t="s">
        <v>1026</v>
      </c>
      <c r="IU8" s="3">
        <v>1</v>
      </c>
      <c r="IV8" s="3" t="s">
        <v>1026</v>
      </c>
      <c r="IW8" s="3">
        <v>1</v>
      </c>
      <c r="IX8" s="3" t="s">
        <v>1026</v>
      </c>
      <c r="IY8" s="3">
        <v>1</v>
      </c>
      <c r="IZ8" s="3" t="s">
        <v>1026</v>
      </c>
      <c r="JA8" s="3">
        <v>1</v>
      </c>
      <c r="JB8" s="11" t="s">
        <v>1026</v>
      </c>
      <c r="JC8" s="3">
        <v>1</v>
      </c>
      <c r="JD8" s="3" t="s">
        <v>1026</v>
      </c>
      <c r="JE8" s="3">
        <v>1</v>
      </c>
      <c r="JF8" s="11" t="s">
        <v>1026</v>
      </c>
      <c r="JG8" s="3">
        <v>1</v>
      </c>
      <c r="JH8" s="11" t="s">
        <v>1026</v>
      </c>
      <c r="JI8" s="3">
        <v>1</v>
      </c>
      <c r="JJ8" s="3" t="s">
        <v>1026</v>
      </c>
      <c r="JK8" s="3">
        <v>1</v>
      </c>
      <c r="JL8" s="3" t="s">
        <v>1026</v>
      </c>
      <c r="JM8" s="3">
        <v>0</v>
      </c>
      <c r="JN8" s="11" t="s">
        <v>1027</v>
      </c>
      <c r="JO8" s="3">
        <v>0.33</v>
      </c>
      <c r="JP8" s="5" t="s">
        <v>1059</v>
      </c>
      <c r="JQ8" s="3">
        <v>1</v>
      </c>
      <c r="JR8" s="5" t="s">
        <v>1027</v>
      </c>
      <c r="JS8" s="29">
        <v>0.91210526315789497</v>
      </c>
      <c r="JT8" s="29">
        <v>1</v>
      </c>
      <c r="JU8" s="3">
        <v>1</v>
      </c>
      <c r="JV8" s="3">
        <v>1.371</v>
      </c>
      <c r="JW8" s="150">
        <f>JV8-OY8</f>
        <v>0.68</v>
      </c>
      <c r="JX8" s="3">
        <v>1.125</v>
      </c>
      <c r="JY8" s="34">
        <v>1.125</v>
      </c>
      <c r="JZ8" s="3">
        <v>1.01</v>
      </c>
      <c r="KA8" s="34">
        <v>1.01</v>
      </c>
      <c r="KB8" s="30">
        <f t="shared" si="0"/>
        <v>0.89777777777777779</v>
      </c>
      <c r="KC8" s="6" t="s">
        <v>1036</v>
      </c>
      <c r="KD8" s="3">
        <v>999</v>
      </c>
      <c r="KE8" s="34">
        <v>999</v>
      </c>
      <c r="KF8" s="3">
        <v>999</v>
      </c>
      <c r="KG8" s="34">
        <v>999</v>
      </c>
      <c r="KH8" s="30">
        <v>999</v>
      </c>
      <c r="KI8" s="30">
        <v>999</v>
      </c>
      <c r="KJ8" s="3">
        <v>0.42</v>
      </c>
      <c r="KK8" s="34">
        <v>0.42</v>
      </c>
      <c r="KL8" s="3">
        <v>999</v>
      </c>
      <c r="KM8" s="34">
        <v>999</v>
      </c>
      <c r="KN8" s="3">
        <v>999</v>
      </c>
      <c r="KO8" s="34">
        <v>999</v>
      </c>
      <c r="KP8" s="30">
        <v>999</v>
      </c>
      <c r="KQ8" s="30">
        <v>999</v>
      </c>
      <c r="KR8" s="3">
        <v>999</v>
      </c>
      <c r="KS8" s="34">
        <v>999</v>
      </c>
      <c r="KT8" s="3">
        <v>0.06</v>
      </c>
      <c r="KU8" s="3">
        <v>0.06</v>
      </c>
      <c r="KV8" s="148">
        <f>KJ8/KT8</f>
        <v>7</v>
      </c>
      <c r="KW8" s="168">
        <v>999</v>
      </c>
      <c r="KX8" s="3">
        <v>999</v>
      </c>
      <c r="KY8" s="30">
        <v>999</v>
      </c>
      <c r="KZ8" s="30">
        <v>999</v>
      </c>
      <c r="LA8" s="3">
        <v>0.61752107270102197</v>
      </c>
      <c r="LB8" s="3">
        <v>0.47899999999999998</v>
      </c>
      <c r="LC8" s="150"/>
      <c r="LD8" s="3">
        <v>0.46947318743643202</v>
      </c>
      <c r="LE8" s="3">
        <v>0.54700000000000004</v>
      </c>
      <c r="LF8" s="3">
        <v>0.30902688871411699</v>
      </c>
      <c r="LG8" s="3">
        <v>0.41</v>
      </c>
      <c r="LH8" s="30">
        <f>LG8/LE8</f>
        <v>0.74954296160877498</v>
      </c>
      <c r="LI8" s="6" t="s">
        <v>1036</v>
      </c>
      <c r="LJ8" s="3">
        <v>999</v>
      </c>
      <c r="LK8" s="3">
        <v>999</v>
      </c>
      <c r="LL8" s="3">
        <v>999</v>
      </c>
      <c r="LM8" s="3">
        <v>999</v>
      </c>
      <c r="LN8" s="30">
        <v>999</v>
      </c>
      <c r="LO8" s="30">
        <v>999</v>
      </c>
      <c r="LP8" s="3">
        <v>999</v>
      </c>
      <c r="LQ8" s="3">
        <v>999</v>
      </c>
      <c r="LR8" s="3">
        <v>999</v>
      </c>
      <c r="LS8" s="3">
        <v>999</v>
      </c>
      <c r="LT8" s="3">
        <v>999</v>
      </c>
      <c r="LU8" s="3">
        <v>999</v>
      </c>
      <c r="LV8" s="30">
        <v>999</v>
      </c>
      <c r="LW8" s="30">
        <v>999</v>
      </c>
      <c r="LX8" s="5">
        <v>999</v>
      </c>
      <c r="LY8" s="3">
        <v>999</v>
      </c>
      <c r="LZ8" s="3">
        <v>999</v>
      </c>
      <c r="MA8" s="3">
        <v>999</v>
      </c>
      <c r="MB8" s="30">
        <v>999</v>
      </c>
      <c r="MC8" s="30">
        <v>999</v>
      </c>
      <c r="MD8" s="148"/>
      <c r="ME8" s="3">
        <v>999</v>
      </c>
      <c r="MF8" s="11">
        <v>999</v>
      </c>
      <c r="MG8" s="30">
        <v>999</v>
      </c>
      <c r="MH8" s="30">
        <v>999</v>
      </c>
      <c r="MI8" s="3">
        <v>999</v>
      </c>
      <c r="MJ8" s="3">
        <v>999</v>
      </c>
      <c r="MK8" s="3">
        <v>999</v>
      </c>
      <c r="ML8" s="3">
        <v>999</v>
      </c>
      <c r="MM8" s="3">
        <v>999</v>
      </c>
      <c r="MN8" s="3">
        <v>999</v>
      </c>
      <c r="MO8" s="30">
        <v>999</v>
      </c>
      <c r="MP8" s="30">
        <v>999</v>
      </c>
      <c r="MQ8" s="3">
        <v>999</v>
      </c>
      <c r="MR8" s="3">
        <v>999</v>
      </c>
      <c r="MS8" s="3">
        <v>999</v>
      </c>
      <c r="MT8" s="3">
        <v>999</v>
      </c>
      <c r="MU8" s="30">
        <v>999</v>
      </c>
      <c r="MV8" s="30">
        <v>999</v>
      </c>
      <c r="MW8" s="3">
        <v>999</v>
      </c>
      <c r="MX8" s="3">
        <v>999</v>
      </c>
      <c r="MY8" s="3">
        <v>999</v>
      </c>
      <c r="MZ8" s="3">
        <v>999</v>
      </c>
      <c r="NA8" s="3">
        <v>999</v>
      </c>
      <c r="NB8" s="3">
        <v>999</v>
      </c>
      <c r="NC8" s="30">
        <v>999</v>
      </c>
      <c r="ND8" s="30">
        <v>999</v>
      </c>
      <c r="NE8" s="3">
        <v>999</v>
      </c>
      <c r="NF8" s="3">
        <v>999</v>
      </c>
      <c r="NG8" s="3">
        <v>999</v>
      </c>
      <c r="NH8" s="30">
        <v>999</v>
      </c>
      <c r="NI8" s="30">
        <v>999</v>
      </c>
      <c r="NJ8" s="148"/>
      <c r="NK8" s="3">
        <v>999</v>
      </c>
      <c r="NL8" s="3">
        <v>999</v>
      </c>
      <c r="NM8" s="3">
        <v>999</v>
      </c>
      <c r="NN8" s="30">
        <v>999</v>
      </c>
      <c r="NO8" s="30">
        <v>999</v>
      </c>
      <c r="NP8" s="3">
        <v>999</v>
      </c>
      <c r="NQ8" s="3">
        <v>999</v>
      </c>
      <c r="NR8" s="3">
        <v>999</v>
      </c>
      <c r="NS8" s="3">
        <v>999</v>
      </c>
      <c r="NT8" s="3">
        <v>999</v>
      </c>
      <c r="NU8" s="3">
        <v>999</v>
      </c>
      <c r="NV8" s="30">
        <v>999</v>
      </c>
      <c r="NW8" s="30">
        <v>999</v>
      </c>
      <c r="NX8" s="3">
        <v>999</v>
      </c>
      <c r="NY8" s="3">
        <v>999</v>
      </c>
      <c r="NZ8" s="3">
        <v>999</v>
      </c>
      <c r="OA8" s="3">
        <v>999</v>
      </c>
      <c r="OB8" s="30">
        <v>999</v>
      </c>
      <c r="OC8" s="30">
        <v>999</v>
      </c>
      <c r="OD8" s="3">
        <v>999</v>
      </c>
      <c r="OE8" s="3">
        <v>999</v>
      </c>
      <c r="OF8" s="3">
        <v>999</v>
      </c>
      <c r="OG8" s="3">
        <v>999</v>
      </c>
      <c r="OH8" s="3">
        <v>999</v>
      </c>
      <c r="OI8" s="3">
        <v>999</v>
      </c>
      <c r="OJ8" s="30">
        <v>999</v>
      </c>
      <c r="OK8" s="30">
        <v>999</v>
      </c>
      <c r="OL8" s="3">
        <v>999</v>
      </c>
      <c r="OM8" s="3">
        <v>999</v>
      </c>
      <c r="ON8" s="5">
        <v>999</v>
      </c>
      <c r="OO8" s="3">
        <v>999</v>
      </c>
      <c r="OP8" s="30">
        <v>999</v>
      </c>
      <c r="OQ8" s="30">
        <v>999</v>
      </c>
      <c r="OR8" s="148"/>
      <c r="OS8" s="3">
        <v>999</v>
      </c>
      <c r="OT8" s="3">
        <v>999</v>
      </c>
      <c r="OU8" s="30">
        <v>999</v>
      </c>
      <c r="OV8" s="30">
        <v>999</v>
      </c>
      <c r="OW8" s="3">
        <v>2014</v>
      </c>
      <c r="OX8" s="3">
        <v>0.69099999999999995</v>
      </c>
      <c r="OY8" s="3">
        <v>0.69099999999999995</v>
      </c>
      <c r="OZ8" s="150">
        <f>1-OY8</f>
        <v>0.30900000000000005</v>
      </c>
      <c r="PA8" s="3">
        <v>0.72299999999999998</v>
      </c>
      <c r="PB8" s="3">
        <v>0.72299999999999998</v>
      </c>
      <c r="PC8" s="3">
        <v>0.66</v>
      </c>
      <c r="PD8" s="3">
        <v>0.66</v>
      </c>
      <c r="PE8" s="30">
        <f>PD8/PB8</f>
        <v>0.91286307053941917</v>
      </c>
      <c r="PF8" s="6" t="s">
        <v>1036</v>
      </c>
      <c r="PG8" s="3">
        <v>999</v>
      </c>
      <c r="PH8" s="3">
        <v>999</v>
      </c>
      <c r="PI8" s="3">
        <v>999</v>
      </c>
      <c r="PJ8" s="3">
        <v>999</v>
      </c>
      <c r="PK8" s="30">
        <v>999</v>
      </c>
      <c r="PL8" s="30">
        <v>999</v>
      </c>
      <c r="PM8" s="3">
        <v>999</v>
      </c>
      <c r="PN8" s="3">
        <v>999</v>
      </c>
      <c r="PO8" s="3">
        <v>999</v>
      </c>
      <c r="PP8" s="3">
        <v>999</v>
      </c>
      <c r="PQ8" s="3">
        <v>999</v>
      </c>
      <c r="PR8" s="3">
        <v>999</v>
      </c>
      <c r="PS8" s="30">
        <v>999</v>
      </c>
      <c r="PT8" s="30">
        <v>999</v>
      </c>
      <c r="PU8" s="3">
        <v>999</v>
      </c>
      <c r="PV8" s="3">
        <v>999</v>
      </c>
      <c r="PW8" s="3">
        <v>999</v>
      </c>
      <c r="PX8" s="3">
        <v>999</v>
      </c>
      <c r="PY8" s="30">
        <v>999</v>
      </c>
      <c r="PZ8" s="30">
        <v>999</v>
      </c>
      <c r="QA8" s="148"/>
      <c r="QB8" s="3">
        <v>999</v>
      </c>
      <c r="QC8" s="3">
        <v>999</v>
      </c>
      <c r="QD8" s="30">
        <v>999</v>
      </c>
      <c r="QE8" s="30">
        <v>999</v>
      </c>
      <c r="QF8" s="3">
        <v>999</v>
      </c>
      <c r="QG8" s="3">
        <v>999</v>
      </c>
      <c r="QH8" s="150"/>
      <c r="QI8" s="3">
        <v>999</v>
      </c>
      <c r="QJ8" s="3">
        <v>999</v>
      </c>
      <c r="QK8" s="3">
        <v>999</v>
      </c>
      <c r="QL8" s="3">
        <v>999</v>
      </c>
      <c r="QM8" s="30">
        <v>999</v>
      </c>
      <c r="QN8" s="30">
        <v>999</v>
      </c>
      <c r="QO8" s="3">
        <v>999</v>
      </c>
      <c r="QP8" s="3">
        <v>999</v>
      </c>
      <c r="QQ8" s="3">
        <v>999</v>
      </c>
      <c r="QR8" s="3">
        <v>999</v>
      </c>
      <c r="QS8" s="30">
        <v>999</v>
      </c>
      <c r="QT8" s="30">
        <v>999</v>
      </c>
      <c r="QU8" s="3">
        <v>999</v>
      </c>
      <c r="QV8" s="3">
        <v>999</v>
      </c>
      <c r="QW8" s="3">
        <v>999</v>
      </c>
      <c r="QX8" s="3">
        <v>999</v>
      </c>
      <c r="QY8" s="3">
        <v>999</v>
      </c>
      <c r="QZ8" s="3">
        <v>999</v>
      </c>
      <c r="RA8" s="30">
        <v>999</v>
      </c>
      <c r="RB8" s="30">
        <v>999</v>
      </c>
      <c r="RC8" s="3">
        <v>999</v>
      </c>
      <c r="RD8" s="3">
        <v>999</v>
      </c>
      <c r="RE8" s="3">
        <v>999</v>
      </c>
      <c r="RF8" s="3">
        <v>999</v>
      </c>
      <c r="RG8" s="30">
        <v>999</v>
      </c>
      <c r="RH8" s="30">
        <v>999</v>
      </c>
      <c r="RI8" s="148"/>
      <c r="RJ8" s="3">
        <v>999</v>
      </c>
      <c r="RK8" s="3">
        <v>999</v>
      </c>
      <c r="RL8" s="30">
        <v>999</v>
      </c>
      <c r="RM8" s="30">
        <v>999</v>
      </c>
      <c r="RN8" s="3">
        <v>2014</v>
      </c>
      <c r="RO8" s="20">
        <v>0.69099999999999995</v>
      </c>
      <c r="RP8" s="20">
        <v>0.69099999999999995</v>
      </c>
      <c r="RQ8" s="20">
        <v>0.76</v>
      </c>
      <c r="RR8" s="20">
        <v>0.76</v>
      </c>
      <c r="RS8" s="20">
        <v>0.622</v>
      </c>
      <c r="RT8" s="20">
        <v>0.622</v>
      </c>
      <c r="RU8" s="30">
        <f>RT8/RR8</f>
        <v>0.81842105263157894</v>
      </c>
      <c r="RV8" s="6" t="s">
        <v>1036</v>
      </c>
      <c r="RW8" s="3">
        <v>999</v>
      </c>
      <c r="RX8" s="3">
        <v>999</v>
      </c>
      <c r="RY8" s="3">
        <v>999</v>
      </c>
      <c r="RZ8" s="3">
        <v>999</v>
      </c>
      <c r="SA8" s="30">
        <v>999</v>
      </c>
      <c r="SB8" s="30">
        <v>999</v>
      </c>
      <c r="SC8" s="3">
        <v>999</v>
      </c>
      <c r="SD8" s="3">
        <v>999</v>
      </c>
      <c r="SE8" s="3">
        <v>999</v>
      </c>
      <c r="SF8" s="3">
        <v>999</v>
      </c>
      <c r="SG8" s="3">
        <v>999</v>
      </c>
      <c r="SH8" s="3">
        <v>999</v>
      </c>
      <c r="SI8" s="30">
        <v>999</v>
      </c>
      <c r="SJ8" s="30">
        <v>999</v>
      </c>
      <c r="SK8" s="3">
        <v>999</v>
      </c>
      <c r="SL8" s="3">
        <v>999</v>
      </c>
      <c r="SM8" s="3">
        <v>999</v>
      </c>
      <c r="SN8" s="3">
        <v>999</v>
      </c>
      <c r="SO8" s="30">
        <v>999</v>
      </c>
      <c r="SP8" s="30">
        <v>999</v>
      </c>
      <c r="SQ8" s="148"/>
      <c r="SR8" s="3">
        <v>999</v>
      </c>
      <c r="SS8" s="3">
        <v>999</v>
      </c>
      <c r="ST8" s="30">
        <v>999</v>
      </c>
      <c r="SU8" s="30">
        <v>999</v>
      </c>
      <c r="SV8" s="20">
        <v>0.47877151941981899</v>
      </c>
      <c r="SW8" s="20">
        <v>0.28999999999999998</v>
      </c>
      <c r="SX8" s="20">
        <v>0.26569467665042601</v>
      </c>
      <c r="SY8" s="20">
        <v>0.373</v>
      </c>
      <c r="SZ8" s="20">
        <v>7.0114151930523699E-2</v>
      </c>
      <c r="TA8" s="20">
        <v>0.20599999999999999</v>
      </c>
      <c r="TB8" s="30">
        <f>TA8/SY8</f>
        <v>0.55227882037533504</v>
      </c>
      <c r="TC8" s="6" t="s">
        <v>1036</v>
      </c>
      <c r="TD8" s="3">
        <v>999</v>
      </c>
      <c r="TE8" s="3">
        <v>999</v>
      </c>
      <c r="TF8" s="3">
        <v>999</v>
      </c>
      <c r="TG8" s="3">
        <v>999</v>
      </c>
      <c r="TH8" s="30">
        <v>999</v>
      </c>
      <c r="TI8" s="30">
        <v>999</v>
      </c>
      <c r="TJ8" s="3">
        <v>999</v>
      </c>
      <c r="TK8" s="3">
        <v>999</v>
      </c>
      <c r="TL8" s="3">
        <v>999</v>
      </c>
      <c r="TM8" s="3">
        <v>999</v>
      </c>
      <c r="TN8" s="3">
        <v>999</v>
      </c>
      <c r="TO8" s="3">
        <v>999</v>
      </c>
      <c r="TP8" s="30">
        <v>999</v>
      </c>
      <c r="TQ8" s="30">
        <v>999</v>
      </c>
      <c r="TR8" s="3">
        <v>999</v>
      </c>
      <c r="TS8" s="3">
        <v>999</v>
      </c>
      <c r="TT8" s="3">
        <v>999</v>
      </c>
      <c r="TU8" s="3">
        <v>999</v>
      </c>
      <c r="TV8" s="30">
        <v>999</v>
      </c>
      <c r="TW8" s="30">
        <v>999</v>
      </c>
      <c r="TX8" s="148"/>
      <c r="TY8" s="3">
        <v>999</v>
      </c>
      <c r="TZ8" s="3">
        <v>999</v>
      </c>
      <c r="UA8" s="30">
        <v>999</v>
      </c>
      <c r="UB8" s="30">
        <v>999</v>
      </c>
      <c r="UC8" s="3">
        <v>999</v>
      </c>
      <c r="UD8" s="3">
        <v>999</v>
      </c>
      <c r="UE8" s="3">
        <v>999</v>
      </c>
      <c r="UF8" s="3">
        <v>999</v>
      </c>
      <c r="UG8" s="3">
        <v>999</v>
      </c>
      <c r="UH8" s="3">
        <v>999</v>
      </c>
      <c r="UI8" s="30">
        <v>999</v>
      </c>
      <c r="UJ8" s="30">
        <v>999</v>
      </c>
      <c r="UK8" s="3">
        <v>999</v>
      </c>
      <c r="UL8" s="3">
        <v>999</v>
      </c>
      <c r="UM8" s="3">
        <v>999</v>
      </c>
      <c r="UN8" s="3">
        <v>999</v>
      </c>
      <c r="UO8" s="30">
        <v>999</v>
      </c>
      <c r="UP8" s="30">
        <v>999</v>
      </c>
      <c r="UQ8" s="3">
        <v>999</v>
      </c>
      <c r="UR8" s="3">
        <v>999</v>
      </c>
      <c r="US8" s="3">
        <v>999</v>
      </c>
      <c r="UT8" s="3">
        <v>999</v>
      </c>
      <c r="UU8" s="3">
        <v>999</v>
      </c>
      <c r="UV8" s="3">
        <v>999</v>
      </c>
      <c r="UW8" s="30">
        <v>999</v>
      </c>
      <c r="UX8" s="30">
        <v>999</v>
      </c>
      <c r="UY8" s="3">
        <v>999</v>
      </c>
      <c r="UZ8" s="3">
        <v>999</v>
      </c>
      <c r="VA8" s="3">
        <v>999</v>
      </c>
      <c r="VB8" s="3">
        <v>999</v>
      </c>
      <c r="VC8" s="30">
        <v>999</v>
      </c>
      <c r="VD8" s="30">
        <v>999</v>
      </c>
      <c r="VE8" s="148"/>
      <c r="VF8" s="3">
        <v>999</v>
      </c>
      <c r="VG8" s="3">
        <v>999</v>
      </c>
      <c r="VH8" s="30">
        <v>999</v>
      </c>
      <c r="VI8" s="30">
        <v>999</v>
      </c>
      <c r="VJ8" s="3">
        <v>999</v>
      </c>
      <c r="VK8" s="3">
        <v>999</v>
      </c>
      <c r="VL8" s="3">
        <v>999</v>
      </c>
      <c r="VM8" s="3">
        <v>999</v>
      </c>
      <c r="VN8" s="3">
        <v>999</v>
      </c>
      <c r="VO8" s="3">
        <v>999</v>
      </c>
      <c r="VP8" s="30">
        <v>999</v>
      </c>
      <c r="VQ8" s="30">
        <v>999</v>
      </c>
      <c r="VR8" s="3">
        <v>999</v>
      </c>
      <c r="VS8" s="3">
        <v>999</v>
      </c>
      <c r="VT8" s="3">
        <v>999</v>
      </c>
      <c r="VU8" s="3">
        <v>999</v>
      </c>
      <c r="VV8" s="30">
        <v>999</v>
      </c>
      <c r="VW8" s="30">
        <v>999</v>
      </c>
      <c r="VX8" s="3">
        <v>999</v>
      </c>
      <c r="VY8" s="3">
        <v>999</v>
      </c>
      <c r="VZ8" s="3">
        <v>999</v>
      </c>
      <c r="WA8" s="3">
        <v>999</v>
      </c>
      <c r="WB8" s="3">
        <v>999</v>
      </c>
      <c r="WC8" s="3">
        <v>999</v>
      </c>
      <c r="WD8" s="30">
        <v>999</v>
      </c>
      <c r="WE8" s="30">
        <v>999</v>
      </c>
      <c r="WF8" s="3">
        <v>999</v>
      </c>
      <c r="WG8" s="3">
        <v>999</v>
      </c>
      <c r="WH8" s="3">
        <v>999</v>
      </c>
      <c r="WI8" s="3">
        <v>999</v>
      </c>
      <c r="WJ8" s="30">
        <v>999</v>
      </c>
      <c r="WK8" s="30">
        <v>999</v>
      </c>
      <c r="WL8" s="148"/>
      <c r="WM8" s="3">
        <v>999</v>
      </c>
      <c r="WN8" s="3">
        <v>999</v>
      </c>
      <c r="WO8" s="30">
        <v>999</v>
      </c>
      <c r="WP8" s="30">
        <v>999</v>
      </c>
      <c r="WQ8" s="3">
        <v>2014</v>
      </c>
      <c r="WR8" s="29">
        <v>0.69565851842416804</v>
      </c>
      <c r="WS8" s="29">
        <v>0.15151515151515199</v>
      </c>
      <c r="WT8" s="29">
        <v>0.71717171717171702</v>
      </c>
      <c r="WU8" s="3">
        <v>1</v>
      </c>
      <c r="WV8" s="3" t="s">
        <v>1026</v>
      </c>
      <c r="WW8" s="3">
        <v>1</v>
      </c>
      <c r="WX8" s="3" t="s">
        <v>1026</v>
      </c>
      <c r="WY8" s="3">
        <v>1</v>
      </c>
      <c r="WZ8" s="3" t="s">
        <v>1026</v>
      </c>
      <c r="XA8" s="3">
        <v>1</v>
      </c>
      <c r="XB8" s="3" t="s">
        <v>1026</v>
      </c>
      <c r="XC8" s="3">
        <v>1</v>
      </c>
      <c r="XD8" s="3" t="s">
        <v>1026</v>
      </c>
      <c r="XE8" s="3">
        <v>1</v>
      </c>
      <c r="XF8" s="3" t="s">
        <v>1026</v>
      </c>
      <c r="XG8" s="3">
        <v>1</v>
      </c>
      <c r="XH8" s="3" t="s">
        <v>1026</v>
      </c>
      <c r="XI8" s="3">
        <v>1</v>
      </c>
      <c r="XJ8" s="3" t="s">
        <v>1026</v>
      </c>
      <c r="XK8" s="3">
        <v>1</v>
      </c>
      <c r="XL8" s="3" t="s">
        <v>1026</v>
      </c>
      <c r="XM8" s="3">
        <v>1</v>
      </c>
      <c r="XN8" s="3" t="s">
        <v>1026</v>
      </c>
      <c r="XO8" s="3">
        <v>1</v>
      </c>
      <c r="XP8" s="3" t="s">
        <v>1026</v>
      </c>
      <c r="XQ8" s="3">
        <v>1</v>
      </c>
      <c r="XR8" s="3" t="s">
        <v>1026</v>
      </c>
      <c r="XS8" s="3">
        <v>1</v>
      </c>
      <c r="XT8" s="3" t="s">
        <v>1026</v>
      </c>
      <c r="XU8" s="3">
        <v>1</v>
      </c>
      <c r="XV8" s="3" t="s">
        <v>1026</v>
      </c>
      <c r="XW8" s="3">
        <v>1</v>
      </c>
      <c r="XX8" s="3" t="s">
        <v>1026</v>
      </c>
      <c r="XY8" s="3">
        <v>1</v>
      </c>
      <c r="XZ8" s="3" t="s">
        <v>1026</v>
      </c>
      <c r="YA8" s="3">
        <v>1</v>
      </c>
      <c r="YB8" s="3" t="s">
        <v>1026</v>
      </c>
      <c r="YC8" s="3">
        <v>1</v>
      </c>
      <c r="YD8" s="3" t="s">
        <v>1026</v>
      </c>
      <c r="YE8" s="3">
        <v>1</v>
      </c>
      <c r="YF8" s="3" t="s">
        <v>1026</v>
      </c>
      <c r="YG8" s="3">
        <v>0</v>
      </c>
      <c r="YH8" s="3" t="s">
        <v>1027</v>
      </c>
      <c r="YI8" s="29">
        <v>0.94736842105263197</v>
      </c>
      <c r="YJ8" s="29">
        <v>1</v>
      </c>
      <c r="YK8" s="3">
        <v>1</v>
      </c>
      <c r="YL8" s="3" t="s">
        <v>1026</v>
      </c>
      <c r="YM8" s="3">
        <v>0</v>
      </c>
      <c r="YN8" s="3" t="s">
        <v>1026</v>
      </c>
      <c r="YO8" s="3">
        <v>1</v>
      </c>
      <c r="YP8" s="3" t="s">
        <v>1026</v>
      </c>
      <c r="YQ8" s="3">
        <v>0</v>
      </c>
      <c r="YR8" s="3" t="s">
        <v>1064</v>
      </c>
      <c r="YS8" s="29">
        <v>0.5</v>
      </c>
      <c r="YT8" s="29">
        <v>1</v>
      </c>
      <c r="YU8" s="3">
        <v>1</v>
      </c>
      <c r="YV8" s="3" t="s">
        <v>1026</v>
      </c>
      <c r="YW8" s="3">
        <v>1</v>
      </c>
      <c r="YX8" s="3" t="s">
        <v>1026</v>
      </c>
      <c r="YY8" s="3">
        <v>1</v>
      </c>
      <c r="YZ8" s="3" t="s">
        <v>1026</v>
      </c>
      <c r="ZA8" s="3">
        <v>1</v>
      </c>
      <c r="ZB8" s="3" t="s">
        <v>1026</v>
      </c>
      <c r="ZC8" s="3">
        <v>1</v>
      </c>
      <c r="ZD8" s="3" t="s">
        <v>1026</v>
      </c>
      <c r="ZE8" s="3">
        <v>1</v>
      </c>
      <c r="ZF8" s="3" t="s">
        <v>1026</v>
      </c>
      <c r="ZG8" s="3">
        <v>1</v>
      </c>
      <c r="ZH8" s="3" t="s">
        <v>1026</v>
      </c>
      <c r="ZI8" s="3">
        <v>1</v>
      </c>
      <c r="ZJ8" s="3" t="s">
        <v>1026</v>
      </c>
      <c r="ZK8" s="3">
        <v>999</v>
      </c>
      <c r="ZL8" s="3">
        <v>999</v>
      </c>
      <c r="ZM8" s="3">
        <v>999</v>
      </c>
      <c r="ZN8" s="3">
        <v>999</v>
      </c>
      <c r="ZO8" s="3">
        <v>999</v>
      </c>
      <c r="ZP8" s="3">
        <v>999</v>
      </c>
      <c r="ZQ8" s="30">
        <v>999</v>
      </c>
      <c r="ZR8" s="30">
        <v>999</v>
      </c>
      <c r="ZS8" s="3">
        <v>999</v>
      </c>
      <c r="ZT8" s="3">
        <v>999</v>
      </c>
      <c r="ZU8" s="3">
        <v>999</v>
      </c>
      <c r="ZV8" s="3">
        <v>999</v>
      </c>
      <c r="ZW8" s="30">
        <v>999</v>
      </c>
      <c r="ZX8" s="30">
        <v>999</v>
      </c>
      <c r="ZY8" s="3">
        <v>999</v>
      </c>
      <c r="ZZ8" s="3">
        <v>999</v>
      </c>
      <c r="AAA8" s="3">
        <v>999</v>
      </c>
      <c r="AAB8" s="3">
        <v>999</v>
      </c>
      <c r="AAC8" s="3">
        <v>999</v>
      </c>
      <c r="AAD8" s="3">
        <v>999</v>
      </c>
      <c r="AAE8" s="30">
        <v>999</v>
      </c>
      <c r="AAF8" s="30">
        <v>999</v>
      </c>
      <c r="AAG8" s="3">
        <v>999</v>
      </c>
      <c r="AAH8" s="3">
        <v>999</v>
      </c>
      <c r="AAI8" s="3">
        <v>999</v>
      </c>
      <c r="AAJ8" s="3">
        <v>999</v>
      </c>
      <c r="AAK8" s="30">
        <v>999</v>
      </c>
      <c r="AAL8" s="30">
        <v>999</v>
      </c>
      <c r="AAM8" s="148"/>
      <c r="AAN8" s="3">
        <v>999</v>
      </c>
      <c r="AAO8" s="3">
        <v>999</v>
      </c>
      <c r="AAP8" s="30">
        <v>999</v>
      </c>
      <c r="AAQ8" s="30">
        <v>999</v>
      </c>
      <c r="AAR8" s="3">
        <v>999</v>
      </c>
      <c r="AAS8" s="3">
        <v>999</v>
      </c>
      <c r="AAT8" s="3">
        <v>999</v>
      </c>
      <c r="AAU8" s="3">
        <v>999</v>
      </c>
      <c r="AAV8" s="3">
        <v>999</v>
      </c>
      <c r="AAW8" s="3">
        <v>999</v>
      </c>
      <c r="AAX8" s="30">
        <v>999</v>
      </c>
      <c r="AAY8" s="30">
        <v>999</v>
      </c>
      <c r="AAZ8" s="3">
        <v>999</v>
      </c>
      <c r="ABA8" s="3">
        <v>999</v>
      </c>
      <c r="ABB8" s="3">
        <v>999</v>
      </c>
      <c r="ABC8" s="3">
        <v>999</v>
      </c>
      <c r="ABD8" s="30">
        <v>999</v>
      </c>
      <c r="ABE8" s="30">
        <v>999</v>
      </c>
      <c r="ABF8" s="3">
        <v>999</v>
      </c>
      <c r="ABG8" s="3">
        <v>999</v>
      </c>
      <c r="ABH8" s="3">
        <v>999</v>
      </c>
      <c r="ABI8" s="3">
        <v>999</v>
      </c>
      <c r="ABJ8" s="3">
        <v>999</v>
      </c>
      <c r="ABK8" s="3">
        <v>999</v>
      </c>
      <c r="ABL8" s="30">
        <v>999</v>
      </c>
      <c r="ABM8" s="30">
        <v>999</v>
      </c>
      <c r="ABN8" s="3">
        <v>999</v>
      </c>
      <c r="ABO8" s="3">
        <v>999</v>
      </c>
      <c r="ABP8" s="3">
        <v>999</v>
      </c>
      <c r="ABQ8" s="3">
        <v>999</v>
      </c>
      <c r="ABR8" s="30">
        <v>999</v>
      </c>
      <c r="ABS8" s="30">
        <v>999</v>
      </c>
      <c r="ABT8" s="148"/>
      <c r="ABU8" s="3">
        <v>999</v>
      </c>
      <c r="ABV8" s="3">
        <v>999</v>
      </c>
      <c r="ABW8" s="30">
        <v>999</v>
      </c>
      <c r="ABX8" s="30">
        <v>999</v>
      </c>
      <c r="ABY8" s="3">
        <v>999</v>
      </c>
      <c r="ABZ8" s="3">
        <v>999</v>
      </c>
      <c r="ACA8" s="3">
        <v>999</v>
      </c>
      <c r="ACB8" s="3">
        <v>999</v>
      </c>
      <c r="ACC8" s="3">
        <v>999</v>
      </c>
      <c r="ACD8" s="3">
        <v>999</v>
      </c>
      <c r="ACE8" s="30">
        <v>999</v>
      </c>
      <c r="ACF8" s="30">
        <v>999</v>
      </c>
      <c r="ACG8" s="3">
        <v>999</v>
      </c>
      <c r="ACH8" s="3">
        <v>999</v>
      </c>
      <c r="ACI8" s="3">
        <v>999</v>
      </c>
      <c r="ACJ8" s="3">
        <v>999</v>
      </c>
      <c r="ACK8" s="30">
        <v>999</v>
      </c>
      <c r="ACL8" s="30">
        <v>999</v>
      </c>
      <c r="ACM8" s="3">
        <v>999</v>
      </c>
      <c r="ACN8" s="3">
        <v>999</v>
      </c>
      <c r="ACO8" s="3">
        <v>999</v>
      </c>
      <c r="ACP8" s="3">
        <v>999</v>
      </c>
      <c r="ACQ8" s="3">
        <v>999</v>
      </c>
      <c r="ACR8" s="3">
        <v>999</v>
      </c>
      <c r="ACS8" s="30">
        <v>999</v>
      </c>
      <c r="ACT8" s="30">
        <v>999</v>
      </c>
      <c r="ACU8" s="3">
        <v>999</v>
      </c>
      <c r="ACV8" s="3">
        <v>999</v>
      </c>
      <c r="ACW8" s="3">
        <v>999</v>
      </c>
      <c r="ACX8" s="3">
        <v>999</v>
      </c>
      <c r="ACY8" s="30">
        <v>999</v>
      </c>
      <c r="ACZ8" s="30">
        <v>999</v>
      </c>
      <c r="ADA8" s="148"/>
      <c r="ADB8" s="3">
        <v>999</v>
      </c>
      <c r="ADC8" s="3">
        <v>999</v>
      </c>
      <c r="ADD8" s="30">
        <v>999</v>
      </c>
      <c r="ADE8" s="30">
        <v>999</v>
      </c>
      <c r="ADF8" s="20">
        <v>0.66964392075904</v>
      </c>
      <c r="ADG8" s="20">
        <v>0.55000000000000004</v>
      </c>
      <c r="ADH8" s="3">
        <v>999</v>
      </c>
      <c r="ADI8" s="3">
        <v>999</v>
      </c>
      <c r="ADJ8" s="3">
        <v>999</v>
      </c>
      <c r="ADK8" s="3">
        <v>999</v>
      </c>
      <c r="ADL8" s="30">
        <v>999</v>
      </c>
      <c r="ADM8" s="30">
        <v>999</v>
      </c>
      <c r="ADN8" s="3">
        <v>999</v>
      </c>
      <c r="ADO8" s="3">
        <v>999</v>
      </c>
      <c r="ADP8" s="3">
        <v>999</v>
      </c>
      <c r="ADQ8" s="3">
        <v>999</v>
      </c>
      <c r="ADR8" s="30">
        <v>999</v>
      </c>
      <c r="ADS8" s="30">
        <v>999</v>
      </c>
      <c r="ADT8" s="3">
        <v>999</v>
      </c>
      <c r="ADU8" s="3">
        <v>999</v>
      </c>
      <c r="ADV8" s="3">
        <v>999</v>
      </c>
      <c r="ADW8" s="3">
        <v>999</v>
      </c>
      <c r="ADX8" s="3">
        <v>999</v>
      </c>
      <c r="ADY8" s="3">
        <v>999</v>
      </c>
      <c r="ADZ8" s="30">
        <v>999</v>
      </c>
      <c r="AEA8" s="30">
        <v>999</v>
      </c>
      <c r="AEB8" s="3">
        <v>999</v>
      </c>
      <c r="AEC8" s="3">
        <v>999</v>
      </c>
      <c r="AED8" s="3">
        <v>999</v>
      </c>
      <c r="AEE8" s="3">
        <v>999</v>
      </c>
      <c r="AEF8" s="30">
        <v>999</v>
      </c>
      <c r="AEG8" s="30">
        <v>999</v>
      </c>
      <c r="AEH8" s="148"/>
      <c r="AEI8" s="3">
        <v>999</v>
      </c>
      <c r="AEJ8" s="3">
        <v>999</v>
      </c>
      <c r="AEK8" s="30">
        <v>999</v>
      </c>
      <c r="AEL8" s="30">
        <v>999</v>
      </c>
      <c r="AEM8" s="3">
        <v>999</v>
      </c>
      <c r="AEN8" s="3">
        <v>999</v>
      </c>
      <c r="AEO8" s="3">
        <v>999</v>
      </c>
      <c r="AEP8" s="3">
        <v>999</v>
      </c>
      <c r="AEQ8" s="3">
        <v>999</v>
      </c>
      <c r="AER8" s="3">
        <v>999</v>
      </c>
      <c r="AES8" s="30">
        <v>999</v>
      </c>
      <c r="AET8" s="30">
        <v>999</v>
      </c>
      <c r="AEU8" s="3">
        <v>999</v>
      </c>
      <c r="AEV8" s="3">
        <v>999</v>
      </c>
      <c r="AEW8" s="3">
        <v>999</v>
      </c>
      <c r="AEX8" s="3">
        <v>999</v>
      </c>
      <c r="AEY8" s="30">
        <v>999</v>
      </c>
      <c r="AEZ8" s="30">
        <v>999</v>
      </c>
      <c r="AFA8" s="3">
        <v>999</v>
      </c>
      <c r="AFB8" s="3">
        <v>999</v>
      </c>
      <c r="AFC8" s="3">
        <v>999</v>
      </c>
      <c r="AFD8" s="3">
        <v>999</v>
      </c>
      <c r="AFE8" s="3">
        <v>999</v>
      </c>
      <c r="AFF8" s="3">
        <v>999</v>
      </c>
      <c r="AFG8" s="30">
        <v>999</v>
      </c>
      <c r="AFH8" s="30">
        <v>999</v>
      </c>
      <c r="AFI8" s="3">
        <v>999</v>
      </c>
      <c r="AFJ8" s="3">
        <v>999</v>
      </c>
      <c r="AFK8" s="3">
        <v>999</v>
      </c>
      <c r="AFL8" s="3">
        <v>999</v>
      </c>
      <c r="AFM8" s="30">
        <v>999</v>
      </c>
      <c r="AFN8" s="30">
        <v>999</v>
      </c>
      <c r="AFO8" s="148"/>
      <c r="AFP8" s="3">
        <v>999</v>
      </c>
      <c r="AFQ8" s="3">
        <v>999</v>
      </c>
      <c r="AFR8" s="30">
        <v>999</v>
      </c>
      <c r="AFS8" s="30">
        <v>999</v>
      </c>
      <c r="AFT8" s="3">
        <v>999</v>
      </c>
      <c r="AFU8" s="3">
        <v>999</v>
      </c>
      <c r="AFV8" s="3">
        <v>999</v>
      </c>
      <c r="AFW8" s="3">
        <v>999</v>
      </c>
      <c r="AFX8" s="3">
        <v>999</v>
      </c>
      <c r="AFY8" s="3">
        <v>999</v>
      </c>
      <c r="AFZ8" s="30">
        <v>999</v>
      </c>
      <c r="AGA8" s="30">
        <v>999</v>
      </c>
      <c r="AGB8" s="3">
        <v>999</v>
      </c>
      <c r="AGC8" s="3">
        <v>999</v>
      </c>
      <c r="AGD8" s="3">
        <v>999</v>
      </c>
      <c r="AGE8" s="3">
        <v>999</v>
      </c>
      <c r="AGF8" s="30">
        <v>999</v>
      </c>
      <c r="AGG8" s="30">
        <v>999</v>
      </c>
      <c r="AGH8" s="3">
        <v>999</v>
      </c>
      <c r="AGI8" s="3">
        <v>999</v>
      </c>
      <c r="AGJ8" s="3">
        <v>999</v>
      </c>
      <c r="AGK8" s="3">
        <v>999</v>
      </c>
      <c r="AGL8" s="3">
        <v>999</v>
      </c>
      <c r="AGM8" s="3">
        <v>999</v>
      </c>
      <c r="AGN8" s="30">
        <v>999</v>
      </c>
      <c r="AGO8" s="30">
        <v>999</v>
      </c>
      <c r="AGP8" s="3">
        <v>999</v>
      </c>
      <c r="AGQ8" s="3">
        <v>999</v>
      </c>
      <c r="AGR8" s="3">
        <v>999</v>
      </c>
      <c r="AGS8" s="3">
        <v>999</v>
      </c>
      <c r="AGT8" s="30">
        <v>999</v>
      </c>
      <c r="AGU8" s="30">
        <v>999</v>
      </c>
      <c r="AGV8" s="148"/>
      <c r="AGW8" s="3">
        <v>999</v>
      </c>
      <c r="AGX8" s="3">
        <v>999</v>
      </c>
      <c r="AGY8" s="30">
        <v>999</v>
      </c>
      <c r="AGZ8" s="30">
        <v>999</v>
      </c>
      <c r="AHA8" s="5" t="s">
        <v>1031</v>
      </c>
      <c r="AHB8" s="20">
        <v>0.82399999999999995</v>
      </c>
      <c r="AHC8" s="20">
        <v>0.82399999999999995</v>
      </c>
      <c r="AHD8" s="3">
        <v>999</v>
      </c>
      <c r="AHE8" s="3">
        <v>999</v>
      </c>
      <c r="AHF8" s="3">
        <v>999</v>
      </c>
      <c r="AHG8" s="3">
        <v>999</v>
      </c>
      <c r="AHH8" s="30">
        <v>999</v>
      </c>
      <c r="AHI8" s="30">
        <v>999</v>
      </c>
      <c r="AHJ8" s="3">
        <v>999</v>
      </c>
      <c r="AHK8" s="3">
        <v>999</v>
      </c>
      <c r="AHL8" s="3">
        <v>999</v>
      </c>
      <c r="AHM8" s="3">
        <v>999</v>
      </c>
      <c r="AHN8" s="30">
        <v>999</v>
      </c>
      <c r="AHO8" s="30">
        <v>999</v>
      </c>
      <c r="AHP8" s="3">
        <v>999</v>
      </c>
      <c r="AHQ8" s="3">
        <v>999</v>
      </c>
      <c r="AHR8" s="3">
        <v>999</v>
      </c>
      <c r="AHS8" s="3">
        <v>999</v>
      </c>
      <c r="AHT8" s="3">
        <v>999</v>
      </c>
      <c r="AHU8" s="3">
        <v>999</v>
      </c>
      <c r="AHV8" s="30">
        <v>999</v>
      </c>
      <c r="AHW8" s="30">
        <v>999</v>
      </c>
      <c r="AHX8" s="3">
        <v>999</v>
      </c>
      <c r="AHY8" s="3">
        <v>999</v>
      </c>
      <c r="AHZ8" s="3">
        <v>999</v>
      </c>
      <c r="AIA8" s="3">
        <v>999</v>
      </c>
      <c r="AIB8" s="30">
        <v>999</v>
      </c>
      <c r="AIC8" s="30">
        <v>999</v>
      </c>
      <c r="AID8" s="148"/>
      <c r="AIE8" s="3">
        <v>999</v>
      </c>
      <c r="AIF8" s="3">
        <v>999</v>
      </c>
      <c r="AIG8" s="30">
        <v>999</v>
      </c>
      <c r="AIH8" s="30">
        <v>999</v>
      </c>
      <c r="AII8" s="20">
        <v>0.71499999999999997</v>
      </c>
      <c r="AIJ8" s="20">
        <v>0.71499999999999997</v>
      </c>
      <c r="AIK8" s="20">
        <v>0.88400000000000001</v>
      </c>
      <c r="AIL8" s="20">
        <v>0.88400000000000001</v>
      </c>
      <c r="AIM8" s="20">
        <v>0.63800000000000001</v>
      </c>
      <c r="AIN8" s="20">
        <v>0.63800000000000001</v>
      </c>
      <c r="AIO8" s="30">
        <f>AIN8/AIL8</f>
        <v>0.72171945701357465</v>
      </c>
      <c r="AIP8" s="6" t="s">
        <v>1036</v>
      </c>
      <c r="AIQ8" s="3">
        <v>999</v>
      </c>
      <c r="AIR8" s="3">
        <v>999</v>
      </c>
      <c r="AIS8" s="3">
        <v>999</v>
      </c>
      <c r="AIT8" s="3">
        <v>999</v>
      </c>
      <c r="AIU8" s="30">
        <v>999</v>
      </c>
      <c r="AIV8" s="30">
        <v>999</v>
      </c>
      <c r="AIW8" s="3">
        <v>999</v>
      </c>
      <c r="AIX8" s="3">
        <v>999</v>
      </c>
      <c r="AIY8" s="3">
        <v>999</v>
      </c>
      <c r="AIZ8" s="3">
        <v>999</v>
      </c>
      <c r="AJA8" s="3">
        <v>999</v>
      </c>
      <c r="AJB8" s="3">
        <v>999</v>
      </c>
      <c r="AJC8" s="30">
        <v>999</v>
      </c>
      <c r="AJD8" s="30">
        <v>999</v>
      </c>
      <c r="AJE8" s="3">
        <v>999</v>
      </c>
      <c r="AJF8" s="3">
        <v>999</v>
      </c>
      <c r="AJG8" s="3">
        <v>999</v>
      </c>
      <c r="AJH8" s="3">
        <v>999</v>
      </c>
      <c r="AJI8" s="30">
        <v>999</v>
      </c>
      <c r="AJJ8" s="30">
        <v>999</v>
      </c>
      <c r="AJK8" s="148"/>
      <c r="AJL8" s="3">
        <v>999</v>
      </c>
      <c r="AJM8" s="3">
        <v>999</v>
      </c>
      <c r="AJN8" s="30">
        <v>999</v>
      </c>
      <c r="AJO8" s="30">
        <v>999</v>
      </c>
      <c r="AJP8" s="5">
        <v>2015</v>
      </c>
      <c r="AJQ8" s="29">
        <v>0.92805853825082196</v>
      </c>
      <c r="AJR8" s="29">
        <v>0.54924242424242398</v>
      </c>
      <c r="AJS8" s="29">
        <v>0.84974747474747503</v>
      </c>
      <c r="AJT8" s="3">
        <v>1</v>
      </c>
      <c r="AJU8" s="3" t="s">
        <v>1026</v>
      </c>
      <c r="AJV8" s="3">
        <v>0.33</v>
      </c>
      <c r="AJW8" s="3" t="s">
        <v>1061</v>
      </c>
      <c r="AJX8" s="20">
        <v>999</v>
      </c>
      <c r="AJY8" s="20">
        <v>999</v>
      </c>
      <c r="AJZ8" s="20">
        <v>999</v>
      </c>
      <c r="AKA8" s="20">
        <v>999</v>
      </c>
      <c r="AKB8" s="20">
        <v>999</v>
      </c>
      <c r="AKC8" s="20">
        <v>999</v>
      </c>
      <c r="AKD8" s="29">
        <v>0.66500000000000004</v>
      </c>
      <c r="AKE8" s="29">
        <v>0.66666666666666696</v>
      </c>
      <c r="AKF8" s="3">
        <v>0</v>
      </c>
      <c r="AKG8" s="3" t="s">
        <v>1027</v>
      </c>
      <c r="AKH8" s="3">
        <v>0</v>
      </c>
      <c r="AKI8" s="3" t="s">
        <v>1027</v>
      </c>
      <c r="AKJ8" s="20">
        <v>999</v>
      </c>
      <c r="AKK8" s="20">
        <v>999</v>
      </c>
      <c r="AKL8" s="20">
        <v>0.26587537946453399</v>
      </c>
      <c r="AKM8" s="35">
        <v>1</v>
      </c>
      <c r="AKN8" s="29">
        <v>8.8625126488177899E-2</v>
      </c>
      <c r="AKO8" s="29">
        <v>1</v>
      </c>
      <c r="AKP8" s="3">
        <v>0</v>
      </c>
      <c r="AKQ8" s="5" t="s">
        <v>1027</v>
      </c>
      <c r="AKR8" s="3">
        <v>1</v>
      </c>
      <c r="AKS8" s="3" t="s">
        <v>1026</v>
      </c>
      <c r="AKT8" s="3">
        <v>0</v>
      </c>
      <c r="AKU8" s="3" t="s">
        <v>1027</v>
      </c>
      <c r="AKV8" s="3">
        <v>0</v>
      </c>
      <c r="AKW8" s="3" t="s">
        <v>1027</v>
      </c>
      <c r="AKX8" s="29">
        <v>0.25</v>
      </c>
      <c r="AKY8" s="29">
        <v>1</v>
      </c>
      <c r="AKZ8" s="3" t="s">
        <v>1047</v>
      </c>
      <c r="ALA8" s="3" t="s">
        <v>1026</v>
      </c>
      <c r="ALB8" s="20">
        <v>0.70635015178581395</v>
      </c>
      <c r="ALC8">
        <v>40</v>
      </c>
      <c r="ALD8" s="3" t="s">
        <v>1047</v>
      </c>
      <c r="ALE8" s="3" t="s">
        <v>1026</v>
      </c>
      <c r="ALF8" s="3" t="s">
        <v>1047</v>
      </c>
      <c r="ALG8" s="3" t="s">
        <v>1026</v>
      </c>
      <c r="ALH8" s="20">
        <v>0.62</v>
      </c>
      <c r="ALI8" s="32">
        <v>38</v>
      </c>
      <c r="ALJ8" s="3" t="s">
        <v>1047</v>
      </c>
      <c r="ALK8" s="3" t="s">
        <v>1026</v>
      </c>
      <c r="ALL8" s="3">
        <v>999</v>
      </c>
      <c r="ALM8" s="3" t="s">
        <v>1031</v>
      </c>
      <c r="ALN8" s="29">
        <v>0.88772502529763497</v>
      </c>
      <c r="ALO8" s="29">
        <v>1</v>
      </c>
      <c r="ALP8" s="29">
        <v>0.91666666666666696</v>
      </c>
    </row>
    <row r="9" spans="1:1004 1044:1044" x14ac:dyDescent="0.25">
      <c r="A9" s="3" t="s">
        <v>1065</v>
      </c>
      <c r="B9" s="3">
        <v>1</v>
      </c>
      <c r="C9" s="3" t="s">
        <v>1026</v>
      </c>
      <c r="D9" s="3">
        <v>1</v>
      </c>
      <c r="E9" s="3" t="s">
        <v>1026</v>
      </c>
      <c r="F9" s="3">
        <v>1</v>
      </c>
      <c r="G9" s="3" t="s">
        <v>1026</v>
      </c>
      <c r="H9" s="3">
        <v>1</v>
      </c>
      <c r="I9" s="3" t="s">
        <v>1026</v>
      </c>
      <c r="J9" s="3">
        <v>0.5</v>
      </c>
      <c r="K9" s="3" t="s">
        <v>1025</v>
      </c>
      <c r="L9" s="3">
        <v>1</v>
      </c>
      <c r="M9" s="3" t="s">
        <v>1024</v>
      </c>
      <c r="N9" s="3">
        <v>1</v>
      </c>
      <c r="O9" s="3" t="s">
        <v>1026</v>
      </c>
      <c r="P9" s="3">
        <v>1</v>
      </c>
      <c r="Q9" s="3" t="s">
        <v>1026</v>
      </c>
      <c r="R9" s="3">
        <v>1</v>
      </c>
      <c r="S9" s="3" t="s">
        <v>1026</v>
      </c>
      <c r="T9" s="3">
        <v>1</v>
      </c>
      <c r="U9" s="3" t="s">
        <v>1026</v>
      </c>
      <c r="V9" s="3">
        <v>1</v>
      </c>
      <c r="W9" s="3" t="s">
        <v>1026</v>
      </c>
      <c r="X9" s="3">
        <v>0</v>
      </c>
      <c r="Y9" s="3" t="s">
        <v>1027</v>
      </c>
      <c r="Z9" s="3">
        <v>1</v>
      </c>
      <c r="AA9" s="3" t="s">
        <v>1051</v>
      </c>
      <c r="AB9" s="3">
        <v>1</v>
      </c>
      <c r="AC9" s="3" t="s">
        <v>1051</v>
      </c>
      <c r="AD9" s="3">
        <v>1</v>
      </c>
      <c r="AE9" s="3" t="s">
        <v>1051</v>
      </c>
      <c r="AF9" s="3">
        <v>1</v>
      </c>
      <c r="AG9" s="3" t="s">
        <v>1051</v>
      </c>
      <c r="AH9" s="3">
        <v>1</v>
      </c>
      <c r="AI9" s="3" t="s">
        <v>1026</v>
      </c>
      <c r="AJ9" s="3">
        <v>1</v>
      </c>
      <c r="AK9" s="3" t="s">
        <v>1026</v>
      </c>
      <c r="AL9" s="3">
        <v>1</v>
      </c>
      <c r="AM9" s="3" t="s">
        <v>1026</v>
      </c>
      <c r="AN9" s="3">
        <v>1</v>
      </c>
      <c r="AO9" s="3" t="s">
        <v>1026</v>
      </c>
      <c r="AP9" s="3">
        <v>0.5</v>
      </c>
      <c r="AQ9" s="3" t="s">
        <v>1025</v>
      </c>
      <c r="AR9" s="3">
        <v>997</v>
      </c>
      <c r="AS9" s="3" t="s">
        <v>1028</v>
      </c>
      <c r="AT9" s="3">
        <v>997</v>
      </c>
      <c r="AU9" s="3" t="s">
        <v>1028</v>
      </c>
      <c r="AV9" s="3">
        <v>997</v>
      </c>
      <c r="AW9" s="3" t="s">
        <v>1028</v>
      </c>
      <c r="AX9" s="3">
        <v>997</v>
      </c>
      <c r="AY9" s="22" t="s">
        <v>1028</v>
      </c>
      <c r="AZ9" s="3">
        <v>997</v>
      </c>
      <c r="BA9" s="22" t="s">
        <v>1028</v>
      </c>
      <c r="BB9" s="3">
        <v>997</v>
      </c>
      <c r="BC9" s="22" t="s">
        <v>1028</v>
      </c>
      <c r="BD9" s="3">
        <v>997</v>
      </c>
      <c r="BE9" s="22" t="s">
        <v>1028</v>
      </c>
      <c r="BF9" s="3">
        <v>997</v>
      </c>
      <c r="BG9" s="22" t="s">
        <v>1028</v>
      </c>
      <c r="BH9" s="3">
        <v>997</v>
      </c>
      <c r="BI9" s="22" t="s">
        <v>1028</v>
      </c>
      <c r="BJ9" s="3">
        <v>997</v>
      </c>
      <c r="BK9" s="22" t="s">
        <v>1028</v>
      </c>
      <c r="BL9" s="3">
        <v>997</v>
      </c>
      <c r="BM9" s="22" t="s">
        <v>1028</v>
      </c>
      <c r="BN9" s="36">
        <v>0.90476190476190499</v>
      </c>
      <c r="BO9" s="36">
        <v>1</v>
      </c>
      <c r="BP9" s="3">
        <v>1</v>
      </c>
      <c r="BQ9" s="3" t="s">
        <v>1029</v>
      </c>
      <c r="BR9" s="3">
        <v>1</v>
      </c>
      <c r="BS9" s="3" t="s">
        <v>1029</v>
      </c>
      <c r="BT9" s="3">
        <v>1</v>
      </c>
      <c r="BU9" s="3" t="s">
        <v>1029</v>
      </c>
      <c r="BV9" s="3">
        <v>1</v>
      </c>
      <c r="BW9" s="3" t="s">
        <v>1029</v>
      </c>
      <c r="BX9" s="3">
        <v>1</v>
      </c>
      <c r="BY9" s="3" t="s">
        <v>1026</v>
      </c>
      <c r="BZ9" s="3">
        <v>1</v>
      </c>
      <c r="CA9" s="3" t="s">
        <v>1026</v>
      </c>
      <c r="CB9" s="3">
        <v>0</v>
      </c>
      <c r="CC9" s="3" t="s">
        <v>1027</v>
      </c>
      <c r="CD9" s="18">
        <v>0.85714285714285698</v>
      </c>
      <c r="CE9" s="36">
        <v>1</v>
      </c>
      <c r="CF9" s="3">
        <v>1</v>
      </c>
      <c r="CG9" s="3" t="s">
        <v>1026</v>
      </c>
      <c r="CH9" s="3">
        <v>1</v>
      </c>
      <c r="CI9" s="3" t="s">
        <v>1026</v>
      </c>
      <c r="CJ9" s="3">
        <v>1</v>
      </c>
      <c r="CK9" s="3" t="s">
        <v>1026</v>
      </c>
      <c r="CL9" s="29">
        <v>1</v>
      </c>
      <c r="CM9" s="29">
        <v>1</v>
      </c>
      <c r="CN9" s="3">
        <v>1</v>
      </c>
      <c r="CO9" s="22" t="s">
        <v>1026</v>
      </c>
      <c r="CP9" s="3">
        <v>1</v>
      </c>
      <c r="CQ9" s="22" t="s">
        <v>1026</v>
      </c>
      <c r="CR9" s="3">
        <v>1</v>
      </c>
      <c r="CS9" s="3" t="s">
        <v>1052</v>
      </c>
      <c r="CT9" s="3">
        <v>1</v>
      </c>
      <c r="CU9" s="3" t="s">
        <v>1026</v>
      </c>
      <c r="CV9" s="36">
        <v>1</v>
      </c>
      <c r="CW9" s="36">
        <v>1</v>
      </c>
      <c r="CX9" s="5">
        <v>0.52750869865826999</v>
      </c>
      <c r="CY9" s="27">
        <v>8.4</v>
      </c>
      <c r="CZ9" s="5">
        <v>2012</v>
      </c>
      <c r="DA9" s="21">
        <v>0.79633995631821997</v>
      </c>
      <c r="DB9" s="27">
        <v>4.5</v>
      </c>
      <c r="DC9" s="5">
        <v>2015</v>
      </c>
      <c r="DD9" s="3">
        <v>0.86762097160684304</v>
      </c>
      <c r="DE9">
        <v>16.25</v>
      </c>
      <c r="DF9" s="5">
        <v>2015</v>
      </c>
      <c r="DG9" s="3">
        <v>997</v>
      </c>
      <c r="DH9" s="3">
        <v>997</v>
      </c>
      <c r="DI9" s="5">
        <v>997</v>
      </c>
      <c r="DJ9" s="3">
        <v>0.61288298896967197</v>
      </c>
      <c r="DK9">
        <v>26.24</v>
      </c>
      <c r="DL9" s="5">
        <v>2014</v>
      </c>
      <c r="DM9" s="3">
        <v>0.43029497114083398</v>
      </c>
      <c r="DN9">
        <v>9.02</v>
      </c>
      <c r="DO9" s="5">
        <v>2014</v>
      </c>
      <c r="DP9" s="3">
        <v>1</v>
      </c>
      <c r="DQ9">
        <v>20</v>
      </c>
      <c r="DR9" s="5">
        <v>2014</v>
      </c>
      <c r="DS9" s="3">
        <v>1</v>
      </c>
      <c r="DT9">
        <v>33</v>
      </c>
      <c r="DU9" s="5">
        <v>2014</v>
      </c>
      <c r="DV9" s="3">
        <v>0.87271247269888697</v>
      </c>
      <c r="DW9">
        <v>67.5</v>
      </c>
      <c r="DX9" s="5">
        <v>2015</v>
      </c>
      <c r="DY9" s="3">
        <v>999</v>
      </c>
      <c r="DZ9" s="3">
        <v>999</v>
      </c>
      <c r="EA9" s="3">
        <v>999</v>
      </c>
      <c r="EB9" s="3">
        <v>1</v>
      </c>
      <c r="EC9">
        <v>45.5</v>
      </c>
      <c r="ED9" s="5">
        <v>2015</v>
      </c>
      <c r="EE9" s="3">
        <v>1</v>
      </c>
      <c r="EF9">
        <v>100</v>
      </c>
      <c r="EG9" s="5">
        <v>2015</v>
      </c>
      <c r="EH9" s="29">
        <v>0.81073600593927297</v>
      </c>
      <c r="EI9" s="29">
        <v>0.80952380952380998</v>
      </c>
      <c r="EJ9" s="25">
        <v>0.86650808696844495</v>
      </c>
      <c r="EK9" s="25">
        <v>0.94594594594594605</v>
      </c>
      <c r="EL9" s="25">
        <v>0.81966981199717803</v>
      </c>
      <c r="EM9" s="29">
        <v>0.96190476190476204</v>
      </c>
      <c r="EN9" s="3">
        <v>1</v>
      </c>
      <c r="EO9" s="3" t="s">
        <v>1026</v>
      </c>
      <c r="EP9" s="3">
        <v>0.5</v>
      </c>
      <c r="EQ9">
        <v>50</v>
      </c>
      <c r="ER9" s="3">
        <v>1</v>
      </c>
      <c r="ES9" s="3" t="s">
        <v>1026</v>
      </c>
      <c r="ET9" s="20">
        <v>0.51121589516372801</v>
      </c>
      <c r="EU9">
        <v>40</v>
      </c>
      <c r="EV9" s="27">
        <v>0.54</v>
      </c>
      <c r="EW9">
        <v>54</v>
      </c>
      <c r="EX9" s="27">
        <v>0.56999999999999995</v>
      </c>
      <c r="EY9">
        <v>57</v>
      </c>
      <c r="EZ9" s="5">
        <v>2014</v>
      </c>
      <c r="FA9" s="36">
        <v>0.46708072301741599</v>
      </c>
      <c r="FB9" s="36">
        <v>1</v>
      </c>
      <c r="FC9" s="3">
        <v>0</v>
      </c>
      <c r="FD9" s="3" t="s">
        <v>1027</v>
      </c>
      <c r="FE9" s="3">
        <v>0.25</v>
      </c>
      <c r="FF9">
        <v>0</v>
      </c>
      <c r="FG9" s="3">
        <v>0</v>
      </c>
      <c r="FH9" s="3" t="s">
        <v>1027</v>
      </c>
      <c r="FI9">
        <v>0.25</v>
      </c>
      <c r="FJ9">
        <v>0</v>
      </c>
      <c r="FK9" s="3">
        <v>999</v>
      </c>
      <c r="FL9" s="3">
        <v>999</v>
      </c>
      <c r="FM9" s="3">
        <v>999</v>
      </c>
      <c r="FN9" s="3">
        <v>999</v>
      </c>
      <c r="FO9" s="3">
        <v>0.88</v>
      </c>
      <c r="FP9">
        <v>88</v>
      </c>
      <c r="FQ9" s="3">
        <v>0.88595037553820299</v>
      </c>
      <c r="FR9">
        <v>86</v>
      </c>
      <c r="FS9" s="5" t="s">
        <v>1066</v>
      </c>
      <c r="FT9" s="3">
        <v>0.4</v>
      </c>
      <c r="FU9">
        <v>40</v>
      </c>
      <c r="FV9" s="20">
        <v>0.83707196505457604</v>
      </c>
      <c r="FW9">
        <v>80</v>
      </c>
      <c r="FX9" s="5">
        <v>2015</v>
      </c>
      <c r="FY9" s="29">
        <v>0.75075558514819496</v>
      </c>
      <c r="FZ9" s="29">
        <v>0.75</v>
      </c>
      <c r="GA9" s="3">
        <v>0.75</v>
      </c>
      <c r="GB9">
        <v>75</v>
      </c>
      <c r="GC9" s="3">
        <v>0.92668238427455896</v>
      </c>
      <c r="GD9">
        <v>91</v>
      </c>
      <c r="GE9" s="5">
        <v>2015</v>
      </c>
      <c r="GF9" s="3">
        <v>1</v>
      </c>
      <c r="GG9" s="3" t="s">
        <v>1026</v>
      </c>
      <c r="GH9" s="3">
        <v>0.5</v>
      </c>
      <c r="GI9">
        <v>50</v>
      </c>
      <c r="GJ9" s="3">
        <v>1</v>
      </c>
      <c r="GK9" s="22" t="s">
        <v>1026</v>
      </c>
      <c r="GL9" s="3">
        <v>0.4</v>
      </c>
      <c r="GM9">
        <v>40</v>
      </c>
      <c r="GN9" s="27">
        <v>0.54347826086956497</v>
      </c>
      <c r="GO9">
        <v>46</v>
      </c>
      <c r="GP9" s="27">
        <v>0.47119848307186901</v>
      </c>
      <c r="GQ9">
        <v>57</v>
      </c>
      <c r="GR9" s="5">
        <v>2015</v>
      </c>
      <c r="GS9" s="3">
        <v>999</v>
      </c>
      <c r="GT9" s="3">
        <v>999</v>
      </c>
      <c r="GU9" s="3">
        <v>999</v>
      </c>
      <c r="GV9" s="36">
        <v>0.67283978205399797</v>
      </c>
      <c r="GW9" s="36">
        <v>0.75</v>
      </c>
      <c r="GX9" s="3">
        <v>1</v>
      </c>
      <c r="GY9" s="3" t="s">
        <v>1026</v>
      </c>
      <c r="GZ9" s="3">
        <v>1</v>
      </c>
      <c r="HA9" s="5">
        <v>1</v>
      </c>
      <c r="HB9" s="3">
        <v>1</v>
      </c>
      <c r="HC9" s="3" t="s">
        <v>1026</v>
      </c>
      <c r="HD9" s="3">
        <v>1</v>
      </c>
      <c r="HE9" s="3">
        <v>1</v>
      </c>
      <c r="HF9" s="5">
        <v>2015</v>
      </c>
      <c r="HG9" s="28">
        <v>0.238095238095238</v>
      </c>
      <c r="HH9" s="28">
        <v>0.238095238095238</v>
      </c>
      <c r="HI9" s="28">
        <v>0.37932177163648001</v>
      </c>
      <c r="HJ9" s="28">
        <v>0.238095238095238</v>
      </c>
      <c r="HK9" s="40">
        <v>2010</v>
      </c>
      <c r="HL9" s="29">
        <v>0.30870850486585899</v>
      </c>
      <c r="HM9" s="29">
        <v>1</v>
      </c>
      <c r="HN9" s="29">
        <v>0.875</v>
      </c>
      <c r="HO9" s="3">
        <v>1</v>
      </c>
      <c r="HP9" s="22" t="s">
        <v>1032</v>
      </c>
      <c r="HQ9" s="3">
        <v>1</v>
      </c>
      <c r="HR9" s="3" t="s">
        <v>1033</v>
      </c>
      <c r="HS9" s="3">
        <v>0.99299999999999999</v>
      </c>
      <c r="HT9">
        <v>0.7</v>
      </c>
      <c r="HU9" s="5">
        <v>2010</v>
      </c>
      <c r="HV9" s="28">
        <v>0.99429751877690997</v>
      </c>
      <c r="HW9">
        <v>0.7</v>
      </c>
      <c r="HX9" s="5">
        <v>2010</v>
      </c>
      <c r="HY9" s="5">
        <v>0</v>
      </c>
      <c r="HZ9" s="5" t="s">
        <v>1026</v>
      </c>
      <c r="IA9" s="5">
        <v>999</v>
      </c>
      <c r="IB9" s="5">
        <v>2010</v>
      </c>
      <c r="IC9" s="3">
        <v>1</v>
      </c>
      <c r="ID9" s="22" t="s">
        <v>1026</v>
      </c>
      <c r="IE9" s="29">
        <v>0.83121625312948499</v>
      </c>
      <c r="IF9" s="29">
        <v>1</v>
      </c>
      <c r="IG9" s="3">
        <v>1</v>
      </c>
      <c r="IH9" s="22" t="s">
        <v>1026</v>
      </c>
      <c r="II9" s="11">
        <v>1</v>
      </c>
      <c r="IJ9" s="22" t="s">
        <v>1026</v>
      </c>
      <c r="IK9" s="3">
        <v>1</v>
      </c>
      <c r="IL9" s="3" t="s">
        <v>1026</v>
      </c>
      <c r="IM9" s="11">
        <v>1</v>
      </c>
      <c r="IN9" s="11" t="s">
        <v>1026</v>
      </c>
      <c r="IO9" s="11">
        <v>1</v>
      </c>
      <c r="IP9" s="11" t="s">
        <v>1026</v>
      </c>
      <c r="IQ9" s="3">
        <v>1</v>
      </c>
      <c r="IR9" s="11" t="s">
        <v>1026</v>
      </c>
      <c r="IS9" s="3">
        <v>1</v>
      </c>
      <c r="IT9" s="3" t="s">
        <v>1026</v>
      </c>
      <c r="IU9" s="3">
        <v>1</v>
      </c>
      <c r="IV9" s="3" t="s">
        <v>1026</v>
      </c>
      <c r="IW9" s="3">
        <v>1</v>
      </c>
      <c r="IX9" s="3" t="s">
        <v>1026</v>
      </c>
      <c r="IY9" s="3">
        <v>1</v>
      </c>
      <c r="IZ9" s="3" t="s">
        <v>1026</v>
      </c>
      <c r="JA9" s="3">
        <v>1</v>
      </c>
      <c r="JB9" s="11" t="s">
        <v>1026</v>
      </c>
      <c r="JC9" s="3">
        <v>1</v>
      </c>
      <c r="JD9" s="3" t="s">
        <v>1026</v>
      </c>
      <c r="JE9" s="3">
        <v>1</v>
      </c>
      <c r="JF9" s="11" t="s">
        <v>1026</v>
      </c>
      <c r="JG9" s="3">
        <v>1</v>
      </c>
      <c r="JH9" s="11" t="s">
        <v>1026</v>
      </c>
      <c r="JI9" s="3">
        <v>1</v>
      </c>
      <c r="JJ9" s="3" t="s">
        <v>1026</v>
      </c>
      <c r="JK9" s="3">
        <v>1</v>
      </c>
      <c r="JL9" s="3" t="s">
        <v>1026</v>
      </c>
      <c r="JM9" s="3">
        <v>1</v>
      </c>
      <c r="JN9" s="11" t="s">
        <v>1026</v>
      </c>
      <c r="JO9" s="3">
        <v>1</v>
      </c>
      <c r="JP9" s="3" t="s">
        <v>1027</v>
      </c>
      <c r="JQ9" s="3">
        <v>1</v>
      </c>
      <c r="JR9" s="5" t="s">
        <v>1027</v>
      </c>
      <c r="JS9" s="29">
        <v>1</v>
      </c>
      <c r="JT9" s="29">
        <v>1</v>
      </c>
      <c r="JU9" s="3">
        <v>1</v>
      </c>
      <c r="JV9" s="3">
        <v>1.0269999999999999</v>
      </c>
      <c r="JW9" s="150">
        <f>JV9-OY9</f>
        <v>8.3999999999999964E-2</v>
      </c>
      <c r="JX9" s="3">
        <v>1.07</v>
      </c>
      <c r="JY9" s="34">
        <v>1.07</v>
      </c>
      <c r="JZ9" s="3">
        <v>0.98399999999999999</v>
      </c>
      <c r="KA9" s="34">
        <v>0.98399999999999999</v>
      </c>
      <c r="KB9" s="30">
        <f t="shared" si="0"/>
        <v>0.91962616822429899</v>
      </c>
      <c r="KC9" s="6" t="s">
        <v>1036</v>
      </c>
      <c r="KD9" s="3">
        <v>999</v>
      </c>
      <c r="KE9" s="34">
        <v>999</v>
      </c>
      <c r="KF9" s="3">
        <v>999</v>
      </c>
      <c r="KG9" s="34">
        <v>999</v>
      </c>
      <c r="KH9" s="30">
        <v>999</v>
      </c>
      <c r="KI9" s="30">
        <v>999</v>
      </c>
      <c r="KJ9" s="3">
        <v>999</v>
      </c>
      <c r="KK9" s="34">
        <v>999</v>
      </c>
      <c r="KL9" s="3">
        <v>999</v>
      </c>
      <c r="KM9" s="34">
        <v>999</v>
      </c>
      <c r="KN9" s="3">
        <v>999</v>
      </c>
      <c r="KO9" s="34">
        <v>999</v>
      </c>
      <c r="KP9" s="30">
        <v>999</v>
      </c>
      <c r="KQ9" s="30">
        <v>999</v>
      </c>
      <c r="KR9" s="3">
        <v>999</v>
      </c>
      <c r="KS9" s="34">
        <v>999</v>
      </c>
      <c r="KT9" s="3">
        <v>999</v>
      </c>
      <c r="KU9" s="3">
        <v>999</v>
      </c>
      <c r="KV9" s="148"/>
      <c r="KW9" s="168">
        <v>999</v>
      </c>
      <c r="KX9" s="3">
        <v>999</v>
      </c>
      <c r="KY9" s="30">
        <v>999</v>
      </c>
      <c r="KZ9" s="30">
        <v>999</v>
      </c>
      <c r="LA9" s="3">
        <v>0.50551341394063798</v>
      </c>
      <c r="LB9" s="3">
        <v>0.39300000000000002</v>
      </c>
      <c r="LC9" s="150">
        <f>LB9-QG9</f>
        <v>0.18300000000000002</v>
      </c>
      <c r="LD9" s="3">
        <v>999</v>
      </c>
      <c r="LE9" s="3">
        <v>999</v>
      </c>
      <c r="LF9" s="3">
        <v>999</v>
      </c>
      <c r="LG9" s="3">
        <v>999</v>
      </c>
      <c r="LH9" s="30">
        <v>999</v>
      </c>
      <c r="LI9" s="30">
        <v>999</v>
      </c>
      <c r="LJ9" s="3">
        <v>999</v>
      </c>
      <c r="LK9" s="3">
        <v>999</v>
      </c>
      <c r="LL9" s="3">
        <v>999</v>
      </c>
      <c r="LM9" s="3">
        <v>999</v>
      </c>
      <c r="LN9" s="30">
        <v>999</v>
      </c>
      <c r="LO9" s="30">
        <v>999</v>
      </c>
      <c r="LP9" s="3">
        <v>999</v>
      </c>
      <c r="LQ9" s="3">
        <v>999</v>
      </c>
      <c r="LR9" s="3">
        <v>999</v>
      </c>
      <c r="LS9" s="3">
        <v>999</v>
      </c>
      <c r="LT9" s="3">
        <v>999</v>
      </c>
      <c r="LU9" s="3">
        <v>999</v>
      </c>
      <c r="LV9" s="30">
        <v>999</v>
      </c>
      <c r="LW9" s="30">
        <v>999</v>
      </c>
      <c r="LX9" s="5">
        <v>999</v>
      </c>
      <c r="LY9" s="3">
        <v>999</v>
      </c>
      <c r="LZ9" s="3">
        <v>999</v>
      </c>
      <c r="MA9" s="3">
        <v>999</v>
      </c>
      <c r="MB9" s="30">
        <v>999</v>
      </c>
      <c r="MC9" s="30">
        <v>999</v>
      </c>
      <c r="MD9" s="148"/>
      <c r="ME9" s="3">
        <v>999</v>
      </c>
      <c r="MF9" s="11">
        <v>999</v>
      </c>
      <c r="MG9" s="30">
        <v>999</v>
      </c>
      <c r="MH9" s="30">
        <v>999</v>
      </c>
      <c r="MI9" s="3">
        <v>999</v>
      </c>
      <c r="MJ9" s="3">
        <v>999</v>
      </c>
      <c r="MK9" s="3">
        <v>999</v>
      </c>
      <c r="ML9" s="3">
        <v>999</v>
      </c>
      <c r="MM9" s="3">
        <v>999</v>
      </c>
      <c r="MN9" s="3">
        <v>999</v>
      </c>
      <c r="MO9" s="30">
        <v>999</v>
      </c>
      <c r="MP9" s="30">
        <v>999</v>
      </c>
      <c r="MQ9" s="3">
        <v>999</v>
      </c>
      <c r="MR9" s="3">
        <v>999</v>
      </c>
      <c r="MS9" s="3">
        <v>999</v>
      </c>
      <c r="MT9" s="3">
        <v>999</v>
      </c>
      <c r="MU9" s="30">
        <v>999</v>
      </c>
      <c r="MV9" s="30">
        <v>999</v>
      </c>
      <c r="MW9" s="3">
        <v>999</v>
      </c>
      <c r="MX9" s="3">
        <v>999</v>
      </c>
      <c r="MY9" s="3">
        <v>999</v>
      </c>
      <c r="MZ9" s="3">
        <v>999</v>
      </c>
      <c r="NA9" s="3">
        <v>999</v>
      </c>
      <c r="NB9" s="3">
        <v>999</v>
      </c>
      <c r="NC9" s="30">
        <v>999</v>
      </c>
      <c r="ND9" s="30">
        <v>999</v>
      </c>
      <c r="NE9" s="3">
        <v>999</v>
      </c>
      <c r="NF9" s="3">
        <v>999</v>
      </c>
      <c r="NG9" s="3">
        <v>999</v>
      </c>
      <c r="NH9" s="30">
        <v>999</v>
      </c>
      <c r="NI9" s="30">
        <v>999</v>
      </c>
      <c r="NJ9" s="148"/>
      <c r="NK9" s="3">
        <v>999</v>
      </c>
      <c r="NL9" s="3">
        <v>999</v>
      </c>
      <c r="NM9" s="3">
        <v>999</v>
      </c>
      <c r="NN9" s="30">
        <v>999</v>
      </c>
      <c r="NO9" s="30">
        <v>999</v>
      </c>
      <c r="NP9" s="3">
        <v>0.26845312309504599</v>
      </c>
      <c r="NQ9" s="3">
        <v>0.10199999999999999</v>
      </c>
      <c r="NR9" s="3">
        <v>999</v>
      </c>
      <c r="NS9" s="3">
        <v>999</v>
      </c>
      <c r="NT9" s="3">
        <v>999</v>
      </c>
      <c r="NU9" s="3">
        <v>999</v>
      </c>
      <c r="NV9" s="30">
        <v>999</v>
      </c>
      <c r="NW9" s="30">
        <v>999</v>
      </c>
      <c r="NX9" s="3">
        <v>999</v>
      </c>
      <c r="NY9" s="3">
        <v>999</v>
      </c>
      <c r="NZ9" s="3">
        <v>999</v>
      </c>
      <c r="OA9" s="3">
        <v>999</v>
      </c>
      <c r="OB9" s="30">
        <v>999</v>
      </c>
      <c r="OC9" s="30">
        <v>999</v>
      </c>
      <c r="OD9" s="3">
        <v>999</v>
      </c>
      <c r="OE9" s="3">
        <v>999</v>
      </c>
      <c r="OF9" s="3">
        <v>999</v>
      </c>
      <c r="OG9" s="3">
        <v>999</v>
      </c>
      <c r="OH9" s="3">
        <v>999</v>
      </c>
      <c r="OI9" s="3">
        <v>999</v>
      </c>
      <c r="OJ9" s="30">
        <v>999</v>
      </c>
      <c r="OK9" s="30">
        <v>999</v>
      </c>
      <c r="OL9" s="3">
        <v>999</v>
      </c>
      <c r="OM9" s="3">
        <v>999</v>
      </c>
      <c r="ON9" s="5">
        <v>999</v>
      </c>
      <c r="OO9" s="3">
        <v>999</v>
      </c>
      <c r="OP9" s="30">
        <v>999</v>
      </c>
      <c r="OQ9" s="30">
        <v>999</v>
      </c>
      <c r="OR9" s="148"/>
      <c r="OS9" s="3">
        <v>999</v>
      </c>
      <c r="OT9" s="3">
        <v>999</v>
      </c>
      <c r="OU9" s="30">
        <v>999</v>
      </c>
      <c r="OV9" s="30">
        <v>999</v>
      </c>
      <c r="OW9" s="3">
        <v>2015</v>
      </c>
      <c r="OX9" s="3">
        <v>0.94299999999999995</v>
      </c>
      <c r="OY9" s="3">
        <v>0.94299999999999995</v>
      </c>
      <c r="OZ9" s="150">
        <f>1-OY9</f>
        <v>5.7000000000000051E-2</v>
      </c>
      <c r="PA9" s="3">
        <v>0.97499999999999998</v>
      </c>
      <c r="PB9" s="3">
        <v>0.97499999999999998</v>
      </c>
      <c r="PC9" s="3">
        <v>0.90900000000000003</v>
      </c>
      <c r="PD9" s="3">
        <v>0.90900000000000003</v>
      </c>
      <c r="PE9" s="30">
        <f>PD9/PB9</f>
        <v>0.93230769230769239</v>
      </c>
      <c r="PF9" s="6" t="s">
        <v>1036</v>
      </c>
      <c r="PG9" s="3">
        <v>999</v>
      </c>
      <c r="PH9" s="3">
        <v>999</v>
      </c>
      <c r="PI9" s="3">
        <v>999</v>
      </c>
      <c r="PJ9" s="3">
        <v>999</v>
      </c>
      <c r="PK9" s="30">
        <v>999</v>
      </c>
      <c r="PL9" s="30">
        <v>999</v>
      </c>
      <c r="PM9" s="3">
        <v>999</v>
      </c>
      <c r="PN9" s="3">
        <v>999</v>
      </c>
      <c r="PO9" s="3">
        <v>999</v>
      </c>
      <c r="PP9" s="3">
        <v>999</v>
      </c>
      <c r="PQ9" s="3">
        <v>999</v>
      </c>
      <c r="PR9" s="3">
        <v>999</v>
      </c>
      <c r="PS9" s="30">
        <v>999</v>
      </c>
      <c r="PT9" s="30">
        <v>999</v>
      </c>
      <c r="PU9" s="3">
        <v>999</v>
      </c>
      <c r="PV9" s="3">
        <v>999</v>
      </c>
      <c r="PW9" s="3">
        <v>999</v>
      </c>
      <c r="PX9" s="3">
        <v>999</v>
      </c>
      <c r="PY9" s="30">
        <v>999</v>
      </c>
      <c r="PZ9" s="30">
        <v>999</v>
      </c>
      <c r="QA9" s="148"/>
      <c r="QB9" s="3">
        <v>999</v>
      </c>
      <c r="QC9" s="3">
        <v>999</v>
      </c>
      <c r="QD9" s="30">
        <v>999</v>
      </c>
      <c r="QE9" s="30">
        <v>999</v>
      </c>
      <c r="QF9" s="3">
        <v>0.35643426196557498</v>
      </c>
      <c r="QG9" s="3">
        <v>0.21</v>
      </c>
      <c r="QH9" s="150">
        <f>1-QG9</f>
        <v>0.79</v>
      </c>
      <c r="QI9" s="3">
        <v>0.35282655196380402</v>
      </c>
      <c r="QJ9" s="3">
        <v>0.216</v>
      </c>
      <c r="QK9" s="3">
        <v>0.34663547943794698</v>
      </c>
      <c r="QL9" s="3">
        <v>0.20849999999999999</v>
      </c>
      <c r="QM9" s="30">
        <f>QL9/QJ9</f>
        <v>0.96527777777777779</v>
      </c>
      <c r="QN9" s="6" t="s">
        <v>1036</v>
      </c>
      <c r="QO9" s="3">
        <v>999</v>
      </c>
      <c r="QP9" s="3">
        <v>999</v>
      </c>
      <c r="QQ9" s="3">
        <v>999</v>
      </c>
      <c r="QR9" s="3">
        <v>999</v>
      </c>
      <c r="QS9" s="30">
        <v>999</v>
      </c>
      <c r="QT9" s="30">
        <v>999</v>
      </c>
      <c r="QU9" s="3">
        <v>999</v>
      </c>
      <c r="QV9" s="3">
        <v>999</v>
      </c>
      <c r="QW9" s="3">
        <v>999</v>
      </c>
      <c r="QX9" s="3">
        <v>999</v>
      </c>
      <c r="QY9" s="3">
        <v>999</v>
      </c>
      <c r="QZ9" s="3">
        <v>999</v>
      </c>
      <c r="RA9" s="30">
        <v>999</v>
      </c>
      <c r="RB9" s="30">
        <v>999</v>
      </c>
      <c r="RC9" s="3">
        <v>999</v>
      </c>
      <c r="RD9" s="3">
        <v>999</v>
      </c>
      <c r="RE9" s="3">
        <v>999</v>
      </c>
      <c r="RF9" s="3">
        <v>999</v>
      </c>
      <c r="RG9" s="30">
        <v>999</v>
      </c>
      <c r="RH9" s="30">
        <v>999</v>
      </c>
      <c r="RI9" s="148"/>
      <c r="RJ9" s="3">
        <v>999</v>
      </c>
      <c r="RK9" s="3">
        <v>999</v>
      </c>
      <c r="RL9" s="30">
        <v>999</v>
      </c>
      <c r="RM9" s="30">
        <v>999</v>
      </c>
      <c r="RN9" s="3">
        <v>2015</v>
      </c>
      <c r="RO9" s="20">
        <v>0.51300000000000001</v>
      </c>
      <c r="RP9" s="20">
        <v>0.51300000000000001</v>
      </c>
      <c r="RQ9" s="20">
        <v>0.51800000000000002</v>
      </c>
      <c r="RR9" s="20">
        <v>0.51800000000000002</v>
      </c>
      <c r="RS9" s="20">
        <v>0.50900000000000001</v>
      </c>
      <c r="RT9" s="20">
        <v>0.50900000000000001</v>
      </c>
      <c r="RU9" s="30">
        <f>RT9/RR9</f>
        <v>0.98262548262548266</v>
      </c>
      <c r="RV9" s="6" t="s">
        <v>1036</v>
      </c>
      <c r="RW9" s="3">
        <v>999</v>
      </c>
      <c r="RX9" s="3">
        <v>999</v>
      </c>
      <c r="RY9" s="3">
        <v>999</v>
      </c>
      <c r="RZ9" s="3">
        <v>999</v>
      </c>
      <c r="SA9" s="30">
        <v>999</v>
      </c>
      <c r="SB9" s="30">
        <v>999</v>
      </c>
      <c r="SC9" s="3">
        <v>999</v>
      </c>
      <c r="SD9" s="3">
        <v>999</v>
      </c>
      <c r="SE9" s="3">
        <v>999</v>
      </c>
      <c r="SF9" s="3">
        <v>999</v>
      </c>
      <c r="SG9" s="3">
        <v>999</v>
      </c>
      <c r="SH9" s="3">
        <v>999</v>
      </c>
      <c r="SI9" s="30">
        <v>999</v>
      </c>
      <c r="SJ9" s="30">
        <v>999</v>
      </c>
      <c r="SK9" s="3">
        <v>999</v>
      </c>
      <c r="SL9" s="3">
        <v>999</v>
      </c>
      <c r="SM9" s="3">
        <v>999</v>
      </c>
      <c r="SN9" s="3">
        <v>999</v>
      </c>
      <c r="SO9" s="30">
        <v>999</v>
      </c>
      <c r="SP9" s="30">
        <v>999</v>
      </c>
      <c r="SQ9" s="148"/>
      <c r="SR9" s="3">
        <v>999</v>
      </c>
      <c r="SS9" s="3">
        <v>999</v>
      </c>
      <c r="ST9" s="30">
        <v>999</v>
      </c>
      <c r="SU9" s="30">
        <v>999</v>
      </c>
      <c r="SV9" s="20">
        <v>0.50983100686669203</v>
      </c>
      <c r="SW9" s="20">
        <v>0.39829999999999999</v>
      </c>
      <c r="SX9" s="3">
        <v>999</v>
      </c>
      <c r="SY9" s="3">
        <v>999</v>
      </c>
      <c r="SZ9" s="3">
        <v>999</v>
      </c>
      <c r="TA9" s="3">
        <v>999</v>
      </c>
      <c r="TB9" s="30">
        <v>999</v>
      </c>
      <c r="TC9" s="30">
        <v>999</v>
      </c>
      <c r="TD9" s="3">
        <v>999</v>
      </c>
      <c r="TE9" s="3">
        <v>999</v>
      </c>
      <c r="TF9" s="3">
        <v>999</v>
      </c>
      <c r="TG9" s="3">
        <v>999</v>
      </c>
      <c r="TH9" s="30">
        <v>999</v>
      </c>
      <c r="TI9" s="30">
        <v>999</v>
      </c>
      <c r="TJ9" s="3">
        <v>999</v>
      </c>
      <c r="TK9" s="3">
        <v>999</v>
      </c>
      <c r="TL9" s="3">
        <v>999</v>
      </c>
      <c r="TM9" s="3">
        <v>999</v>
      </c>
      <c r="TN9" s="3">
        <v>999</v>
      </c>
      <c r="TO9" s="3">
        <v>999</v>
      </c>
      <c r="TP9" s="30">
        <v>999</v>
      </c>
      <c r="TQ9" s="30">
        <v>999</v>
      </c>
      <c r="TR9" s="3">
        <v>999</v>
      </c>
      <c r="TS9" s="3">
        <v>999</v>
      </c>
      <c r="TT9" s="3">
        <v>999</v>
      </c>
      <c r="TU9" s="3">
        <v>999</v>
      </c>
      <c r="TV9" s="30">
        <v>999</v>
      </c>
      <c r="TW9" s="30">
        <v>999</v>
      </c>
      <c r="TX9" s="148"/>
      <c r="TY9" s="3">
        <v>999</v>
      </c>
      <c r="TZ9" s="3">
        <v>999</v>
      </c>
      <c r="UA9" s="30">
        <v>999</v>
      </c>
      <c r="UB9" s="30">
        <v>999</v>
      </c>
      <c r="UC9" s="3">
        <v>999</v>
      </c>
      <c r="UD9" s="3">
        <v>999</v>
      </c>
      <c r="UE9" s="3">
        <v>999</v>
      </c>
      <c r="UF9" s="3">
        <v>999</v>
      </c>
      <c r="UG9" s="3">
        <v>999</v>
      </c>
      <c r="UH9" s="3">
        <v>999</v>
      </c>
      <c r="UI9" s="30">
        <v>999</v>
      </c>
      <c r="UJ9" s="30">
        <v>999</v>
      </c>
      <c r="UK9" s="3">
        <v>999</v>
      </c>
      <c r="UL9" s="3">
        <v>999</v>
      </c>
      <c r="UM9" s="3">
        <v>999</v>
      </c>
      <c r="UN9" s="3">
        <v>999</v>
      </c>
      <c r="UO9" s="30">
        <v>999</v>
      </c>
      <c r="UP9" s="30">
        <v>999</v>
      </c>
      <c r="UQ9" s="3">
        <v>999</v>
      </c>
      <c r="UR9" s="3">
        <v>999</v>
      </c>
      <c r="US9" s="3">
        <v>999</v>
      </c>
      <c r="UT9" s="3">
        <v>999</v>
      </c>
      <c r="UU9" s="3">
        <v>999</v>
      </c>
      <c r="UV9" s="3">
        <v>999</v>
      </c>
      <c r="UW9" s="30">
        <v>999</v>
      </c>
      <c r="UX9" s="30">
        <v>999</v>
      </c>
      <c r="UY9" s="3">
        <v>999</v>
      </c>
      <c r="UZ9" s="3">
        <v>999</v>
      </c>
      <c r="VA9" s="3">
        <v>999</v>
      </c>
      <c r="VB9" s="3">
        <v>999</v>
      </c>
      <c r="VC9" s="30">
        <v>999</v>
      </c>
      <c r="VD9" s="30">
        <v>999</v>
      </c>
      <c r="VE9" s="148"/>
      <c r="VF9" s="3">
        <v>999</v>
      </c>
      <c r="VG9" s="3">
        <v>999</v>
      </c>
      <c r="VH9" s="30">
        <v>999</v>
      </c>
      <c r="VI9" s="30">
        <v>999</v>
      </c>
      <c r="VJ9" s="41">
        <v>999</v>
      </c>
      <c r="VK9" s="3">
        <v>999</v>
      </c>
      <c r="VL9" s="20">
        <v>0.59634207131415795</v>
      </c>
      <c r="VM9" s="20">
        <v>0.51100000000000001</v>
      </c>
      <c r="VN9" s="20">
        <v>0.57818159190497898</v>
      </c>
      <c r="VO9" s="20">
        <v>0.48899999999999999</v>
      </c>
      <c r="VP9" s="30">
        <f>VO9/VM9</f>
        <v>0.95694716242661448</v>
      </c>
      <c r="VQ9" s="6" t="s">
        <v>1036</v>
      </c>
      <c r="VR9" s="3">
        <v>999</v>
      </c>
      <c r="VS9" s="3">
        <v>999</v>
      </c>
      <c r="VT9" s="3">
        <v>999</v>
      </c>
      <c r="VU9" s="3">
        <v>999</v>
      </c>
      <c r="VV9" s="30">
        <v>999</v>
      </c>
      <c r="VW9" s="30">
        <v>999</v>
      </c>
      <c r="VX9" s="3">
        <v>999</v>
      </c>
      <c r="VY9" s="3">
        <v>999</v>
      </c>
      <c r="VZ9" s="3">
        <v>999</v>
      </c>
      <c r="WA9" s="3">
        <v>999</v>
      </c>
      <c r="WB9" s="3">
        <v>999</v>
      </c>
      <c r="WC9" s="3">
        <v>999</v>
      </c>
      <c r="WD9" s="30">
        <v>999</v>
      </c>
      <c r="WE9" s="30">
        <v>999</v>
      </c>
      <c r="WF9" s="3">
        <v>999</v>
      </c>
      <c r="WG9" s="3">
        <v>999</v>
      </c>
      <c r="WH9" s="3">
        <v>999</v>
      </c>
      <c r="WI9" s="3">
        <v>999</v>
      </c>
      <c r="WJ9" s="30">
        <v>999</v>
      </c>
      <c r="WK9" s="30">
        <v>999</v>
      </c>
      <c r="WL9" s="148"/>
      <c r="WM9" s="3">
        <v>999</v>
      </c>
      <c r="WN9" s="3">
        <v>999</v>
      </c>
      <c r="WO9" s="30">
        <v>999</v>
      </c>
      <c r="WP9" s="30">
        <v>999</v>
      </c>
      <c r="WQ9" s="3">
        <v>2015</v>
      </c>
      <c r="WR9" s="29">
        <v>0.56425679198605405</v>
      </c>
      <c r="WS9" s="29">
        <v>0.18181818181818199</v>
      </c>
      <c r="WT9" s="29">
        <v>0.72727272727272696</v>
      </c>
      <c r="WU9" s="3">
        <v>1</v>
      </c>
      <c r="WV9" s="3" t="s">
        <v>1026</v>
      </c>
      <c r="WW9" s="3">
        <v>1</v>
      </c>
      <c r="WX9" s="3" t="s">
        <v>1026</v>
      </c>
      <c r="WY9" s="3">
        <v>1</v>
      </c>
      <c r="WZ9" s="3" t="s">
        <v>1026</v>
      </c>
      <c r="XA9" s="3">
        <v>1</v>
      </c>
      <c r="XB9" s="3" t="s">
        <v>1026</v>
      </c>
      <c r="XC9" s="3">
        <v>1</v>
      </c>
      <c r="XD9" s="3" t="s">
        <v>1026</v>
      </c>
      <c r="XE9" s="3">
        <v>1</v>
      </c>
      <c r="XF9" s="3" t="s">
        <v>1026</v>
      </c>
      <c r="XG9" s="3">
        <v>1</v>
      </c>
      <c r="XH9" s="3" t="s">
        <v>1026</v>
      </c>
      <c r="XI9" s="3">
        <v>1</v>
      </c>
      <c r="XJ9" s="3" t="s">
        <v>1026</v>
      </c>
      <c r="XK9" s="3">
        <v>1</v>
      </c>
      <c r="XL9" s="3" t="s">
        <v>1026</v>
      </c>
      <c r="XM9" s="3">
        <v>1</v>
      </c>
      <c r="XN9" s="3" t="s">
        <v>1026</v>
      </c>
      <c r="XO9" s="3">
        <v>1</v>
      </c>
      <c r="XP9" s="3" t="s">
        <v>1026</v>
      </c>
      <c r="XQ9" s="3">
        <v>1</v>
      </c>
      <c r="XR9" s="3" t="s">
        <v>1026</v>
      </c>
      <c r="XS9" s="3">
        <v>1</v>
      </c>
      <c r="XT9" s="3" t="s">
        <v>1026</v>
      </c>
      <c r="XU9" s="3">
        <v>1</v>
      </c>
      <c r="XV9" s="3" t="s">
        <v>1026</v>
      </c>
      <c r="XW9" s="3">
        <v>1</v>
      </c>
      <c r="XX9" s="3" t="s">
        <v>1026</v>
      </c>
      <c r="XY9" s="3">
        <v>1</v>
      </c>
      <c r="XZ9" s="3" t="s">
        <v>1026</v>
      </c>
      <c r="YA9" s="3">
        <v>1</v>
      </c>
      <c r="YB9" s="3" t="s">
        <v>1026</v>
      </c>
      <c r="YC9" s="3">
        <v>1</v>
      </c>
      <c r="YD9" s="3" t="s">
        <v>1026</v>
      </c>
      <c r="YE9" s="3">
        <v>1</v>
      </c>
      <c r="YF9" s="3" t="s">
        <v>1026</v>
      </c>
      <c r="YG9" s="3">
        <v>1</v>
      </c>
      <c r="YH9" s="3" t="s">
        <v>1026</v>
      </c>
      <c r="YI9" s="29">
        <v>1</v>
      </c>
      <c r="YJ9" s="29">
        <v>1</v>
      </c>
      <c r="YK9" s="3">
        <v>1</v>
      </c>
      <c r="YL9" s="3" t="s">
        <v>1026</v>
      </c>
      <c r="YM9" s="3">
        <v>0.66</v>
      </c>
      <c r="YN9" s="3" t="s">
        <v>1054</v>
      </c>
      <c r="YO9" s="3">
        <v>1</v>
      </c>
      <c r="YP9" s="3" t="s">
        <v>1026</v>
      </c>
      <c r="YQ9" s="3">
        <v>0.66</v>
      </c>
      <c r="YR9" s="3" t="s">
        <v>1067</v>
      </c>
      <c r="YS9" s="29">
        <v>0.83</v>
      </c>
      <c r="YT9" s="29">
        <v>1</v>
      </c>
      <c r="YU9" s="3">
        <v>1</v>
      </c>
      <c r="YV9" s="3" t="s">
        <v>1026</v>
      </c>
      <c r="YW9" s="3">
        <v>1</v>
      </c>
      <c r="YX9" s="3" t="s">
        <v>1026</v>
      </c>
      <c r="YY9" s="3">
        <v>1</v>
      </c>
      <c r="YZ9" s="3" t="s">
        <v>1026</v>
      </c>
      <c r="ZA9" s="3">
        <v>1</v>
      </c>
      <c r="ZB9" s="3" t="s">
        <v>1026</v>
      </c>
      <c r="ZC9" s="3">
        <v>1</v>
      </c>
      <c r="ZD9" s="3" t="s">
        <v>1026</v>
      </c>
      <c r="ZE9" s="3">
        <v>1</v>
      </c>
      <c r="ZF9" s="3" t="s">
        <v>1026</v>
      </c>
      <c r="ZG9" s="3">
        <v>1</v>
      </c>
      <c r="ZH9" s="3" t="s">
        <v>1026</v>
      </c>
      <c r="ZI9" s="3">
        <v>1</v>
      </c>
      <c r="ZJ9" s="3" t="s">
        <v>1026</v>
      </c>
      <c r="ZK9" s="20">
        <v>0.88</v>
      </c>
      <c r="ZL9" s="20">
        <v>0.88</v>
      </c>
      <c r="ZM9" s="20">
        <v>0.88519999999999999</v>
      </c>
      <c r="ZN9" s="20">
        <v>0.88519999999999999</v>
      </c>
      <c r="ZO9" s="20">
        <v>0.87529999999999997</v>
      </c>
      <c r="ZP9" s="20">
        <v>0.87529999999999997</v>
      </c>
      <c r="ZQ9" s="30">
        <f>ZP9/ZN9</f>
        <v>0.98881608676005417</v>
      </c>
      <c r="ZR9" s="6" t="s">
        <v>1036</v>
      </c>
      <c r="ZS9" s="3">
        <v>999</v>
      </c>
      <c r="ZT9" s="3">
        <v>999</v>
      </c>
      <c r="ZU9" s="3">
        <v>999</v>
      </c>
      <c r="ZV9" s="3">
        <v>999</v>
      </c>
      <c r="ZW9" s="30">
        <v>999</v>
      </c>
      <c r="ZX9" s="30">
        <v>999</v>
      </c>
      <c r="ZY9" s="3">
        <v>999</v>
      </c>
      <c r="ZZ9" s="3">
        <v>999</v>
      </c>
      <c r="AAA9" s="3">
        <v>999</v>
      </c>
      <c r="AAB9" s="3">
        <v>999</v>
      </c>
      <c r="AAC9" s="3">
        <v>999</v>
      </c>
      <c r="AAD9" s="3">
        <v>999</v>
      </c>
      <c r="AAE9" s="30">
        <v>999</v>
      </c>
      <c r="AAF9" s="30">
        <v>999</v>
      </c>
      <c r="AAG9" s="3">
        <v>999</v>
      </c>
      <c r="AAH9" s="3">
        <v>999</v>
      </c>
      <c r="AAI9" s="3">
        <v>999</v>
      </c>
      <c r="AAJ9" s="3">
        <v>999</v>
      </c>
      <c r="AAK9" s="30">
        <v>999</v>
      </c>
      <c r="AAL9" s="30">
        <v>999</v>
      </c>
      <c r="AAM9" s="148"/>
      <c r="AAN9" s="3">
        <v>999</v>
      </c>
      <c r="AAO9" s="3">
        <v>999</v>
      </c>
      <c r="AAP9" s="30">
        <v>999</v>
      </c>
      <c r="AAQ9" s="30">
        <v>999</v>
      </c>
      <c r="AAR9" s="3">
        <v>999</v>
      </c>
      <c r="AAS9" s="3">
        <v>999</v>
      </c>
      <c r="AAT9" s="3">
        <v>999</v>
      </c>
      <c r="AAU9" s="3">
        <v>999</v>
      </c>
      <c r="AAV9" s="3">
        <v>999</v>
      </c>
      <c r="AAW9" s="3">
        <v>999</v>
      </c>
      <c r="AAX9" s="30">
        <v>999</v>
      </c>
      <c r="AAY9" s="30">
        <v>999</v>
      </c>
      <c r="AAZ9" s="3">
        <v>999</v>
      </c>
      <c r="ABA9" s="3">
        <v>999</v>
      </c>
      <c r="ABB9" s="3">
        <v>999</v>
      </c>
      <c r="ABC9" s="3">
        <v>999</v>
      </c>
      <c r="ABD9" s="30">
        <v>999</v>
      </c>
      <c r="ABE9" s="30">
        <v>999</v>
      </c>
      <c r="ABF9" s="3">
        <v>999</v>
      </c>
      <c r="ABG9" s="3">
        <v>999</v>
      </c>
      <c r="ABH9" s="3">
        <v>999</v>
      </c>
      <c r="ABI9" s="3">
        <v>999</v>
      </c>
      <c r="ABJ9" s="3">
        <v>999</v>
      </c>
      <c r="ABK9" s="3">
        <v>999</v>
      </c>
      <c r="ABL9" s="30">
        <v>999</v>
      </c>
      <c r="ABM9" s="30">
        <v>999</v>
      </c>
      <c r="ABN9" s="3">
        <v>999</v>
      </c>
      <c r="ABO9" s="3">
        <v>999</v>
      </c>
      <c r="ABP9" s="3">
        <v>999</v>
      </c>
      <c r="ABQ9" s="3">
        <v>999</v>
      </c>
      <c r="ABR9" s="30">
        <v>999</v>
      </c>
      <c r="ABS9" s="30">
        <v>999</v>
      </c>
      <c r="ABT9" s="148"/>
      <c r="ABU9" s="3">
        <v>999</v>
      </c>
      <c r="ABV9" s="3">
        <v>999</v>
      </c>
      <c r="ABW9" s="30">
        <v>999</v>
      </c>
      <c r="ABX9" s="30">
        <v>999</v>
      </c>
      <c r="ABY9" s="3">
        <v>999</v>
      </c>
      <c r="ABZ9" s="3">
        <v>999</v>
      </c>
      <c r="ACA9" s="3">
        <v>999</v>
      </c>
      <c r="ACB9" s="3">
        <v>999</v>
      </c>
      <c r="ACC9" s="3">
        <v>999</v>
      </c>
      <c r="ACD9" s="3">
        <v>999</v>
      </c>
      <c r="ACE9" s="30">
        <v>999</v>
      </c>
      <c r="ACF9" s="30">
        <v>999</v>
      </c>
      <c r="ACG9" s="3">
        <v>999</v>
      </c>
      <c r="ACH9" s="3">
        <v>999</v>
      </c>
      <c r="ACI9" s="3">
        <v>999</v>
      </c>
      <c r="ACJ9" s="3">
        <v>999</v>
      </c>
      <c r="ACK9" s="30">
        <v>999</v>
      </c>
      <c r="ACL9" s="30">
        <v>999</v>
      </c>
      <c r="ACM9" s="3">
        <v>999</v>
      </c>
      <c r="ACN9" s="3">
        <v>999</v>
      </c>
      <c r="ACO9" s="3">
        <v>999</v>
      </c>
      <c r="ACP9" s="3">
        <v>999</v>
      </c>
      <c r="ACQ9" s="3">
        <v>999</v>
      </c>
      <c r="ACR9" s="3">
        <v>999</v>
      </c>
      <c r="ACS9" s="30">
        <v>999</v>
      </c>
      <c r="ACT9" s="30">
        <v>999</v>
      </c>
      <c r="ACU9" s="3">
        <v>999</v>
      </c>
      <c r="ACV9" s="3">
        <v>999</v>
      </c>
      <c r="ACW9" s="3">
        <v>999</v>
      </c>
      <c r="ACX9" s="3">
        <v>999</v>
      </c>
      <c r="ACY9" s="30">
        <v>999</v>
      </c>
      <c r="ACZ9" s="30">
        <v>999</v>
      </c>
      <c r="ADA9" s="148"/>
      <c r="ADB9" s="3">
        <v>999</v>
      </c>
      <c r="ADC9" s="3">
        <v>999</v>
      </c>
      <c r="ADD9" s="30">
        <v>999</v>
      </c>
      <c r="ADE9" s="30">
        <v>999</v>
      </c>
      <c r="ADF9" s="20">
        <v>0.73116874234005003</v>
      </c>
      <c r="ADG9" s="20">
        <v>0.67</v>
      </c>
      <c r="ADH9" s="20">
        <v>0.77794686540594804</v>
      </c>
      <c r="ADI9" s="20">
        <v>0.73099999999999998</v>
      </c>
      <c r="ADJ9" s="20">
        <v>0.67228589429799801</v>
      </c>
      <c r="ADK9" s="3">
        <v>0.60299999999999998</v>
      </c>
      <c r="ADL9" s="30">
        <f>ADK9/ADI9</f>
        <v>0.82489740082079344</v>
      </c>
      <c r="ADM9" s="6" t="s">
        <v>1036</v>
      </c>
      <c r="ADN9" s="3">
        <v>999</v>
      </c>
      <c r="ADO9" s="3">
        <v>999</v>
      </c>
      <c r="ADP9" s="3">
        <v>999</v>
      </c>
      <c r="ADQ9" s="3">
        <v>999</v>
      </c>
      <c r="ADR9" s="30">
        <v>999</v>
      </c>
      <c r="ADS9" s="30">
        <v>999</v>
      </c>
      <c r="ADT9" s="3">
        <v>999</v>
      </c>
      <c r="ADU9" s="3">
        <v>999</v>
      </c>
      <c r="ADV9" s="3">
        <v>999</v>
      </c>
      <c r="ADW9" s="3">
        <v>999</v>
      </c>
      <c r="ADX9" s="3">
        <v>999</v>
      </c>
      <c r="ADY9" s="3">
        <v>999</v>
      </c>
      <c r="ADZ9" s="30">
        <v>999</v>
      </c>
      <c r="AEA9" s="30">
        <v>999</v>
      </c>
      <c r="AEB9" s="3">
        <v>999</v>
      </c>
      <c r="AEC9" s="3">
        <v>999</v>
      </c>
      <c r="AED9" s="3">
        <v>999</v>
      </c>
      <c r="AEE9" s="3">
        <v>999</v>
      </c>
      <c r="AEF9" s="30">
        <v>999</v>
      </c>
      <c r="AEG9" s="30">
        <v>999</v>
      </c>
      <c r="AEH9" s="148"/>
      <c r="AEI9" s="3">
        <v>999</v>
      </c>
      <c r="AEJ9" s="3">
        <v>999</v>
      </c>
      <c r="AEK9" s="30">
        <v>999</v>
      </c>
      <c r="AEL9" s="30">
        <v>999</v>
      </c>
      <c r="AEM9" s="3">
        <v>999</v>
      </c>
      <c r="AEN9" s="3">
        <v>999</v>
      </c>
      <c r="AEO9" s="3">
        <v>999</v>
      </c>
      <c r="AEP9" s="3">
        <v>999</v>
      </c>
      <c r="AEQ9" s="3">
        <v>999</v>
      </c>
      <c r="AER9" s="3">
        <v>999</v>
      </c>
      <c r="AES9" s="30">
        <v>999</v>
      </c>
      <c r="AET9" s="30">
        <v>999</v>
      </c>
      <c r="AEU9" s="3">
        <v>999</v>
      </c>
      <c r="AEV9" s="3">
        <v>999</v>
      </c>
      <c r="AEW9" s="3">
        <v>999</v>
      </c>
      <c r="AEX9" s="3">
        <v>999</v>
      </c>
      <c r="AEY9" s="30">
        <v>999</v>
      </c>
      <c r="AEZ9" s="30">
        <v>999</v>
      </c>
      <c r="AFA9" s="3">
        <v>999</v>
      </c>
      <c r="AFB9" s="3">
        <v>999</v>
      </c>
      <c r="AFC9" s="3">
        <v>999</v>
      </c>
      <c r="AFD9" s="3">
        <v>999</v>
      </c>
      <c r="AFE9" s="3">
        <v>999</v>
      </c>
      <c r="AFF9" s="3">
        <v>999</v>
      </c>
      <c r="AFG9" s="30">
        <v>999</v>
      </c>
      <c r="AFH9" s="30">
        <v>999</v>
      </c>
      <c r="AFI9" s="3">
        <v>999</v>
      </c>
      <c r="AFJ9" s="3">
        <v>999</v>
      </c>
      <c r="AFK9" s="3">
        <v>999</v>
      </c>
      <c r="AFL9" s="3">
        <v>999</v>
      </c>
      <c r="AFM9" s="30">
        <v>999</v>
      </c>
      <c r="AFN9" s="30">
        <v>999</v>
      </c>
      <c r="AFO9" s="148"/>
      <c r="AFP9" s="3">
        <v>999</v>
      </c>
      <c r="AFQ9" s="3">
        <v>999</v>
      </c>
      <c r="AFR9" s="30">
        <v>999</v>
      </c>
      <c r="AFS9" s="30">
        <v>999</v>
      </c>
      <c r="AFT9" s="3">
        <v>999</v>
      </c>
      <c r="AFU9" s="3">
        <v>999</v>
      </c>
      <c r="AFV9" s="3">
        <v>999</v>
      </c>
      <c r="AFW9" s="3">
        <v>999</v>
      </c>
      <c r="AFX9" s="3">
        <v>999</v>
      </c>
      <c r="AFY9" s="3">
        <v>999</v>
      </c>
      <c r="AFZ9" s="30">
        <v>999</v>
      </c>
      <c r="AGA9" s="30">
        <v>999</v>
      </c>
      <c r="AGB9" s="3">
        <v>999</v>
      </c>
      <c r="AGC9" s="3">
        <v>999</v>
      </c>
      <c r="AGD9" s="3">
        <v>999</v>
      </c>
      <c r="AGE9" s="3">
        <v>999</v>
      </c>
      <c r="AGF9" s="30">
        <v>999</v>
      </c>
      <c r="AGG9" s="30">
        <v>999</v>
      </c>
      <c r="AGH9" s="3">
        <v>999</v>
      </c>
      <c r="AGI9" s="3">
        <v>999</v>
      </c>
      <c r="AGJ9" s="3">
        <v>999</v>
      </c>
      <c r="AGK9" s="3">
        <v>999</v>
      </c>
      <c r="AGL9" s="3">
        <v>999</v>
      </c>
      <c r="AGM9" s="3">
        <v>999</v>
      </c>
      <c r="AGN9" s="30">
        <v>999</v>
      </c>
      <c r="AGO9" s="30">
        <v>999</v>
      </c>
      <c r="AGP9" s="3">
        <v>999</v>
      </c>
      <c r="AGQ9" s="3">
        <v>999</v>
      </c>
      <c r="AGR9" s="3">
        <v>999</v>
      </c>
      <c r="AGS9" s="3">
        <v>999</v>
      </c>
      <c r="AGT9" s="30">
        <v>999</v>
      </c>
      <c r="AGU9" s="30">
        <v>999</v>
      </c>
      <c r="AGV9" s="148"/>
      <c r="AGW9" s="3">
        <v>999</v>
      </c>
      <c r="AGX9" s="3">
        <v>999</v>
      </c>
      <c r="AGY9" s="30">
        <v>999</v>
      </c>
      <c r="AGZ9" s="30">
        <v>999</v>
      </c>
      <c r="AHA9" s="3">
        <v>2015</v>
      </c>
      <c r="AHB9" s="3">
        <v>999</v>
      </c>
      <c r="AHC9" s="3">
        <v>999</v>
      </c>
      <c r="AHD9" s="3">
        <v>999</v>
      </c>
      <c r="AHE9" s="3">
        <v>999</v>
      </c>
      <c r="AHF9" s="3">
        <v>999</v>
      </c>
      <c r="AHG9" s="3">
        <v>999</v>
      </c>
      <c r="AHH9" s="30">
        <v>999</v>
      </c>
      <c r="AHI9" s="30">
        <v>999</v>
      </c>
      <c r="AHJ9" s="3">
        <v>999</v>
      </c>
      <c r="AHK9" s="3">
        <v>999</v>
      </c>
      <c r="AHL9" s="3">
        <v>999</v>
      </c>
      <c r="AHM9" s="3">
        <v>999</v>
      </c>
      <c r="AHN9" s="30">
        <v>999</v>
      </c>
      <c r="AHO9" s="30">
        <v>999</v>
      </c>
      <c r="AHP9" s="3">
        <v>999</v>
      </c>
      <c r="AHQ9" s="3">
        <v>999</v>
      </c>
      <c r="AHR9" s="3">
        <v>999</v>
      </c>
      <c r="AHS9" s="3">
        <v>999</v>
      </c>
      <c r="AHT9" s="3">
        <v>999</v>
      </c>
      <c r="AHU9" s="3">
        <v>999</v>
      </c>
      <c r="AHV9" s="30">
        <v>999</v>
      </c>
      <c r="AHW9" s="30">
        <v>999</v>
      </c>
      <c r="AHX9" s="3">
        <v>999</v>
      </c>
      <c r="AHY9" s="3">
        <v>999</v>
      </c>
      <c r="AHZ9" s="3">
        <v>999</v>
      </c>
      <c r="AIA9" s="3">
        <v>999</v>
      </c>
      <c r="AIB9" s="30">
        <v>999</v>
      </c>
      <c r="AIC9" s="30">
        <v>999</v>
      </c>
      <c r="AID9" s="148"/>
      <c r="AIE9" s="3">
        <v>999</v>
      </c>
      <c r="AIF9" s="3">
        <v>999</v>
      </c>
      <c r="AIG9" s="30">
        <v>999</v>
      </c>
      <c r="AIH9" s="30">
        <v>999</v>
      </c>
      <c r="AII9" s="3">
        <v>999</v>
      </c>
      <c r="AIJ9" s="3">
        <v>999</v>
      </c>
      <c r="AIK9" s="3">
        <v>999</v>
      </c>
      <c r="AIL9" s="3">
        <v>999</v>
      </c>
      <c r="AIM9" s="3">
        <v>999</v>
      </c>
      <c r="AIN9" s="3">
        <v>999</v>
      </c>
      <c r="AIO9" s="30">
        <v>999</v>
      </c>
      <c r="AIP9" s="30">
        <v>999</v>
      </c>
      <c r="AIQ9" s="3">
        <v>999</v>
      </c>
      <c r="AIR9" s="3">
        <v>999</v>
      </c>
      <c r="AIS9" s="3">
        <v>999</v>
      </c>
      <c r="AIT9" s="3">
        <v>999</v>
      </c>
      <c r="AIU9" s="30">
        <v>999</v>
      </c>
      <c r="AIV9" s="30">
        <v>999</v>
      </c>
      <c r="AIW9" s="3">
        <v>999</v>
      </c>
      <c r="AIX9" s="3">
        <v>999</v>
      </c>
      <c r="AIY9" s="3">
        <v>999</v>
      </c>
      <c r="AIZ9" s="3">
        <v>999</v>
      </c>
      <c r="AJA9" s="3">
        <v>999</v>
      </c>
      <c r="AJB9" s="3">
        <v>999</v>
      </c>
      <c r="AJC9" s="30">
        <v>999</v>
      </c>
      <c r="AJD9" s="30">
        <v>999</v>
      </c>
      <c r="AJE9" s="3">
        <v>999</v>
      </c>
      <c r="AJF9" s="3">
        <v>999</v>
      </c>
      <c r="AJG9" s="3">
        <v>999</v>
      </c>
      <c r="AJH9" s="3">
        <v>999</v>
      </c>
      <c r="AJI9" s="30">
        <v>999</v>
      </c>
      <c r="AJJ9" s="30">
        <v>999</v>
      </c>
      <c r="AJK9" s="148"/>
      <c r="AJL9" s="3">
        <v>999</v>
      </c>
      <c r="AJM9" s="3">
        <v>999</v>
      </c>
      <c r="AJN9" s="30">
        <v>999</v>
      </c>
      <c r="AJO9" s="30">
        <v>999</v>
      </c>
      <c r="AJP9" s="5">
        <v>2015</v>
      </c>
      <c r="AJQ9" s="29">
        <v>0.96111687423400505</v>
      </c>
      <c r="AJR9" s="29">
        <v>0.52272727272727304</v>
      </c>
      <c r="AJS9" s="29">
        <v>0.84090909090909105</v>
      </c>
      <c r="AJT9" s="3">
        <v>1</v>
      </c>
      <c r="AJU9" s="3" t="s">
        <v>1026</v>
      </c>
      <c r="AJV9" s="3">
        <v>0.33</v>
      </c>
      <c r="AJW9" s="3" t="s">
        <v>1061</v>
      </c>
      <c r="AJX9" s="20">
        <v>999</v>
      </c>
      <c r="AJY9" s="20">
        <v>999</v>
      </c>
      <c r="AJZ9" s="20">
        <v>999</v>
      </c>
      <c r="AKA9" s="20">
        <v>999</v>
      </c>
      <c r="AKB9" s="20">
        <v>999</v>
      </c>
      <c r="AKC9" s="20">
        <v>999</v>
      </c>
      <c r="AKD9" s="29">
        <v>0.66500000000000004</v>
      </c>
      <c r="AKE9" s="29">
        <v>0.66666666666666696</v>
      </c>
      <c r="AKF9" s="3">
        <v>0.33</v>
      </c>
      <c r="AKG9" s="3" t="s">
        <v>1068</v>
      </c>
      <c r="AKH9" s="3">
        <v>1</v>
      </c>
      <c r="AKI9" s="3" t="s">
        <v>1026</v>
      </c>
      <c r="AKJ9" s="20">
        <v>999</v>
      </c>
      <c r="AKK9" s="20">
        <v>999</v>
      </c>
      <c r="AKL9" s="20">
        <v>999</v>
      </c>
      <c r="AKM9" s="20">
        <v>999</v>
      </c>
      <c r="AKN9" s="29">
        <v>0.66500000000000004</v>
      </c>
      <c r="AKO9" s="29">
        <v>0.66666666666666696</v>
      </c>
      <c r="AKP9" s="3">
        <v>0.66</v>
      </c>
      <c r="AKQ9" s="3" t="s">
        <v>1046</v>
      </c>
      <c r="AKR9" s="3">
        <v>1</v>
      </c>
      <c r="AKS9" s="3" t="s">
        <v>1026</v>
      </c>
      <c r="AKT9" s="3">
        <v>0.66</v>
      </c>
      <c r="AKU9" s="3" t="s">
        <v>1046</v>
      </c>
      <c r="AKV9" s="3">
        <v>1</v>
      </c>
      <c r="AKW9" s="3" t="s">
        <v>1026</v>
      </c>
      <c r="AKX9" s="29">
        <v>0.83</v>
      </c>
      <c r="AKY9" s="29">
        <v>1</v>
      </c>
      <c r="AKZ9" s="3" t="s">
        <v>1047</v>
      </c>
      <c r="ALA9" s="3" t="s">
        <v>1026</v>
      </c>
      <c r="ALB9">
        <v>0.52750869865826999</v>
      </c>
      <c r="ALC9">
        <v>58</v>
      </c>
      <c r="ALD9" s="3" t="s">
        <v>1047</v>
      </c>
      <c r="ALE9" s="3" t="s">
        <v>1026</v>
      </c>
      <c r="ALF9" s="3" t="s">
        <v>1047</v>
      </c>
      <c r="ALG9" s="3" t="s">
        <v>1026</v>
      </c>
      <c r="ALH9" s="20">
        <v>0.78</v>
      </c>
      <c r="ALI9" s="32">
        <v>22</v>
      </c>
      <c r="ALJ9" s="3" t="s">
        <v>1047</v>
      </c>
      <c r="ALK9" s="3" t="s">
        <v>1026</v>
      </c>
      <c r="ALL9" s="3" t="s">
        <v>1047</v>
      </c>
      <c r="ALM9" s="3" t="s">
        <v>1026</v>
      </c>
      <c r="ALN9" s="29">
        <v>0.90107267123689605</v>
      </c>
      <c r="ALO9" s="29">
        <v>1</v>
      </c>
      <c r="ALP9" s="29">
        <v>0.83333333333333304</v>
      </c>
    </row>
    <row r="10" spans="1:1004 1044:1044" x14ac:dyDescent="0.25">
      <c r="A10" s="3" t="s">
        <v>1069</v>
      </c>
      <c r="B10" s="3">
        <v>1</v>
      </c>
      <c r="C10" s="3" t="s">
        <v>1026</v>
      </c>
      <c r="D10" s="3">
        <v>1</v>
      </c>
      <c r="E10" s="3" t="s">
        <v>1026</v>
      </c>
      <c r="F10" s="3">
        <v>1</v>
      </c>
      <c r="G10" s="3" t="s">
        <v>1026</v>
      </c>
      <c r="H10" s="3">
        <v>1</v>
      </c>
      <c r="I10" s="3" t="s">
        <v>1026</v>
      </c>
      <c r="J10" s="3">
        <v>1</v>
      </c>
      <c r="K10" s="3" t="s">
        <v>1026</v>
      </c>
      <c r="L10" s="3">
        <v>0.5</v>
      </c>
      <c r="M10" s="3" t="s">
        <v>1025</v>
      </c>
      <c r="N10" s="3">
        <v>1</v>
      </c>
      <c r="O10" s="3" t="s">
        <v>1026</v>
      </c>
      <c r="P10" s="3">
        <v>1</v>
      </c>
      <c r="Q10" s="3" t="s">
        <v>1026</v>
      </c>
      <c r="R10" s="3">
        <v>1</v>
      </c>
      <c r="S10" s="3" t="s">
        <v>1026</v>
      </c>
      <c r="T10" s="3">
        <v>1</v>
      </c>
      <c r="U10" s="3" t="s">
        <v>1026</v>
      </c>
      <c r="V10" s="3">
        <v>1</v>
      </c>
      <c r="W10" s="3" t="s">
        <v>1026</v>
      </c>
      <c r="X10" s="3">
        <v>1</v>
      </c>
      <c r="Y10" s="3" t="s">
        <v>1026</v>
      </c>
      <c r="Z10" s="3">
        <v>1</v>
      </c>
      <c r="AA10" s="3" t="s">
        <v>1051</v>
      </c>
      <c r="AB10" s="3">
        <v>1</v>
      </c>
      <c r="AC10" s="3" t="s">
        <v>1051</v>
      </c>
      <c r="AD10" s="3">
        <v>1</v>
      </c>
      <c r="AE10" s="3" t="s">
        <v>1051</v>
      </c>
      <c r="AF10" s="3">
        <v>1</v>
      </c>
      <c r="AG10" s="3" t="s">
        <v>1051</v>
      </c>
      <c r="AH10" s="3">
        <v>997</v>
      </c>
      <c r="AI10" s="3" t="s">
        <v>1028</v>
      </c>
      <c r="AJ10" s="3">
        <v>997</v>
      </c>
      <c r="AK10" s="3" t="s">
        <v>1028</v>
      </c>
      <c r="AL10" s="3">
        <v>997</v>
      </c>
      <c r="AM10" s="3" t="s">
        <v>1028</v>
      </c>
      <c r="AN10" s="3">
        <v>997</v>
      </c>
      <c r="AO10" s="3" t="s">
        <v>1028</v>
      </c>
      <c r="AP10" s="3">
        <v>997</v>
      </c>
      <c r="AQ10" s="3" t="s">
        <v>1028</v>
      </c>
      <c r="AR10" s="3">
        <v>1</v>
      </c>
      <c r="AS10" s="3" t="s">
        <v>1051</v>
      </c>
      <c r="AT10" s="3">
        <v>1</v>
      </c>
      <c r="AU10" s="3" t="s">
        <v>1026</v>
      </c>
      <c r="AV10" s="3">
        <v>1</v>
      </c>
      <c r="AW10" s="3" t="s">
        <v>1026</v>
      </c>
      <c r="AX10" s="3">
        <v>997</v>
      </c>
      <c r="AY10" s="22" t="s">
        <v>1028</v>
      </c>
      <c r="AZ10" s="3">
        <v>997</v>
      </c>
      <c r="BA10" s="22" t="s">
        <v>1028</v>
      </c>
      <c r="BB10" s="3">
        <v>997</v>
      </c>
      <c r="BC10" s="22" t="s">
        <v>1028</v>
      </c>
      <c r="BD10" s="3">
        <v>997</v>
      </c>
      <c r="BE10" s="22" t="s">
        <v>1028</v>
      </c>
      <c r="BF10" s="3">
        <v>997</v>
      </c>
      <c r="BG10" s="22" t="s">
        <v>1028</v>
      </c>
      <c r="BH10" s="3">
        <v>997</v>
      </c>
      <c r="BI10" s="22" t="s">
        <v>1028</v>
      </c>
      <c r="BJ10" s="3">
        <v>997</v>
      </c>
      <c r="BK10" s="22" t="s">
        <v>1028</v>
      </c>
      <c r="BL10" s="3">
        <v>997</v>
      </c>
      <c r="BM10" s="22" t="s">
        <v>1028</v>
      </c>
      <c r="BN10" s="36">
        <v>0.97368421052631604</v>
      </c>
      <c r="BO10" s="36">
        <v>1</v>
      </c>
      <c r="BP10" s="3">
        <v>1</v>
      </c>
      <c r="BQ10" s="3" t="s">
        <v>1029</v>
      </c>
      <c r="BR10" s="3">
        <v>1</v>
      </c>
      <c r="BS10" s="3" t="s">
        <v>1029</v>
      </c>
      <c r="BT10" s="3">
        <v>0.5</v>
      </c>
      <c r="BU10" s="3" t="s">
        <v>1057</v>
      </c>
      <c r="BV10" s="3">
        <v>0.5</v>
      </c>
      <c r="BW10" s="3" t="s">
        <v>1057</v>
      </c>
      <c r="BX10" s="3">
        <v>1</v>
      </c>
      <c r="BY10" s="3" t="s">
        <v>1026</v>
      </c>
      <c r="BZ10" s="3">
        <v>1</v>
      </c>
      <c r="CA10" s="3" t="s">
        <v>1026</v>
      </c>
      <c r="CB10" s="3">
        <v>1</v>
      </c>
      <c r="CC10" s="3" t="s">
        <v>1026</v>
      </c>
      <c r="CD10" s="18">
        <v>0.85714285714285698</v>
      </c>
      <c r="CE10" s="36">
        <v>1</v>
      </c>
      <c r="CF10" s="3">
        <v>1</v>
      </c>
      <c r="CG10" s="3" t="s">
        <v>1026</v>
      </c>
      <c r="CH10" s="3">
        <v>1</v>
      </c>
      <c r="CI10" s="3" t="s">
        <v>1026</v>
      </c>
      <c r="CJ10" s="3">
        <v>1</v>
      </c>
      <c r="CK10" s="3" t="s">
        <v>1026</v>
      </c>
      <c r="CL10" s="29">
        <v>1</v>
      </c>
      <c r="CM10" s="29">
        <v>1</v>
      </c>
      <c r="CN10" s="3">
        <v>1</v>
      </c>
      <c r="CO10" s="22" t="s">
        <v>1026</v>
      </c>
      <c r="CP10" s="3">
        <v>1</v>
      </c>
      <c r="CQ10" s="22" t="s">
        <v>1026</v>
      </c>
      <c r="CR10" s="3">
        <v>1</v>
      </c>
      <c r="CS10" s="3" t="s">
        <v>1052</v>
      </c>
      <c r="CT10" s="3">
        <v>1</v>
      </c>
      <c r="CU10" s="3" t="s">
        <v>1026</v>
      </c>
      <c r="CV10" s="36">
        <v>1</v>
      </c>
      <c r="CW10" s="36">
        <v>1</v>
      </c>
      <c r="CX10" s="3">
        <v>1</v>
      </c>
      <c r="CY10" s="27">
        <v>21.38</v>
      </c>
      <c r="CZ10" s="5">
        <v>2016</v>
      </c>
      <c r="DA10" s="21">
        <v>0.92791170501740206</v>
      </c>
      <c r="DB10" s="27">
        <v>5.54</v>
      </c>
      <c r="DC10" s="5">
        <v>2016</v>
      </c>
      <c r="DD10" s="3">
        <v>0.95486645879350396</v>
      </c>
      <c r="DE10">
        <v>4.8</v>
      </c>
      <c r="DF10" s="5">
        <v>2016</v>
      </c>
      <c r="DG10" s="3">
        <v>997</v>
      </c>
      <c r="DH10" s="3">
        <v>997</v>
      </c>
      <c r="DI10" s="5">
        <v>997</v>
      </c>
      <c r="DJ10" s="3">
        <v>0.70851254637471095</v>
      </c>
      <c r="DK10">
        <v>34.5</v>
      </c>
      <c r="DL10" s="5">
        <v>2014</v>
      </c>
      <c r="DM10" s="3">
        <v>999</v>
      </c>
      <c r="DN10">
        <v>17.600000000000001</v>
      </c>
      <c r="DO10" s="5" t="s">
        <v>1031</v>
      </c>
      <c r="DP10" s="3">
        <v>0.43583073491879498</v>
      </c>
      <c r="DQ10">
        <v>3.2</v>
      </c>
      <c r="DR10" s="5">
        <v>2014</v>
      </c>
      <c r="DS10" s="3">
        <v>1</v>
      </c>
      <c r="DT10">
        <v>19.899999999999999</v>
      </c>
      <c r="DU10" s="5">
        <v>2014</v>
      </c>
      <c r="DV10" s="3">
        <v>0.96356406829683905</v>
      </c>
      <c r="DW10">
        <v>76.900000000000006</v>
      </c>
      <c r="DX10" s="5">
        <v>2016</v>
      </c>
      <c r="DY10" s="3">
        <v>9.9608647648177603E-2</v>
      </c>
      <c r="DZ10">
        <v>1.4</v>
      </c>
      <c r="EA10" s="5">
        <v>2016</v>
      </c>
      <c r="EB10" s="3">
        <v>7.1115250421854001E-2</v>
      </c>
      <c r="EC10">
        <v>0.4</v>
      </c>
      <c r="ED10" s="5">
        <v>2016</v>
      </c>
      <c r="EE10" s="3">
        <v>0.91302390496664798</v>
      </c>
      <c r="EF10">
        <v>90.75</v>
      </c>
      <c r="EG10" s="5">
        <v>2015</v>
      </c>
      <c r="EH10" s="29">
        <v>0.70744333164379303</v>
      </c>
      <c r="EI10" s="29">
        <v>0.82142857142857095</v>
      </c>
      <c r="EJ10" s="25">
        <v>0.95317472382689805</v>
      </c>
      <c r="EK10" s="25">
        <v>0.94285714285714295</v>
      </c>
      <c r="EL10" s="25">
        <v>0.89870759675107503</v>
      </c>
      <c r="EM10" s="29">
        <v>0.96428571428571397</v>
      </c>
      <c r="EN10" s="3">
        <v>1</v>
      </c>
      <c r="EO10" s="3" t="s">
        <v>1026</v>
      </c>
      <c r="EP10" s="3">
        <v>0.3</v>
      </c>
      <c r="EQ10" s="27">
        <v>30</v>
      </c>
      <c r="ER10" s="3">
        <v>1</v>
      </c>
      <c r="ES10" s="3" t="s">
        <v>1026</v>
      </c>
      <c r="ET10" s="20">
        <v>0.34180252407192702</v>
      </c>
      <c r="EU10" s="27">
        <v>30</v>
      </c>
      <c r="EV10" s="27">
        <v>0.45</v>
      </c>
      <c r="EW10">
        <v>45</v>
      </c>
      <c r="EX10" s="27">
        <v>0.37</v>
      </c>
      <c r="EY10">
        <v>37</v>
      </c>
      <c r="EZ10" s="5">
        <v>2015</v>
      </c>
      <c r="FA10" s="36">
        <v>0.56176702312956905</v>
      </c>
      <c r="FB10" s="36">
        <v>1</v>
      </c>
      <c r="FC10" s="3">
        <v>1</v>
      </c>
      <c r="FD10" s="3" t="s">
        <v>1026</v>
      </c>
      <c r="FE10" s="3">
        <v>0.3</v>
      </c>
      <c r="FF10">
        <v>30</v>
      </c>
      <c r="FG10" s="3">
        <v>1</v>
      </c>
      <c r="FH10" s="3" t="s">
        <v>1026</v>
      </c>
      <c r="FI10" s="34">
        <v>0.4</v>
      </c>
      <c r="FJ10">
        <v>40</v>
      </c>
      <c r="FK10" s="5">
        <v>0.51724137931034497</v>
      </c>
      <c r="FL10">
        <v>58</v>
      </c>
      <c r="FM10" s="3">
        <v>0.708188311164894</v>
      </c>
      <c r="FN10">
        <v>58</v>
      </c>
      <c r="FO10" s="3">
        <v>0.68</v>
      </c>
      <c r="FP10">
        <v>68</v>
      </c>
      <c r="FQ10" s="3">
        <v>0.69910972529002402</v>
      </c>
      <c r="FR10">
        <v>68</v>
      </c>
      <c r="FS10" s="5">
        <v>2015</v>
      </c>
      <c r="FT10" s="3">
        <v>0.68200000000000005</v>
      </c>
      <c r="FU10">
        <v>68.2</v>
      </c>
      <c r="FV10" s="20">
        <v>0.70099028950696096</v>
      </c>
      <c r="FW10">
        <v>68.2</v>
      </c>
      <c r="FX10" s="5">
        <v>2015</v>
      </c>
      <c r="FY10" s="29">
        <v>0.66458828421203697</v>
      </c>
      <c r="FZ10" s="29">
        <v>1</v>
      </c>
      <c r="GA10" s="3">
        <v>0.84570000000000001</v>
      </c>
      <c r="GB10">
        <v>84.57</v>
      </c>
      <c r="GC10" s="3">
        <v>0.642692798781903</v>
      </c>
      <c r="GD10">
        <v>62</v>
      </c>
      <c r="GE10" s="5">
        <v>2015</v>
      </c>
      <c r="GF10" s="3">
        <v>1</v>
      </c>
      <c r="GG10" s="3" t="s">
        <v>1026</v>
      </c>
      <c r="GH10" s="3">
        <v>0.3</v>
      </c>
      <c r="GI10">
        <v>30</v>
      </c>
      <c r="GJ10" s="3">
        <v>1</v>
      </c>
      <c r="GK10" s="22" t="s">
        <v>1026</v>
      </c>
      <c r="GL10" s="3">
        <v>0.3</v>
      </c>
      <c r="GM10">
        <v>30</v>
      </c>
      <c r="GN10" s="27">
        <v>0.73529411764705899</v>
      </c>
      <c r="GO10">
        <v>34</v>
      </c>
      <c r="GP10" s="27">
        <v>0.45983793768820802</v>
      </c>
      <c r="GQ10">
        <v>47</v>
      </c>
      <c r="GR10" s="5">
        <v>2015</v>
      </c>
      <c r="GS10" s="3">
        <v>1</v>
      </c>
      <c r="GT10">
        <v>1.97</v>
      </c>
      <c r="GU10" s="5">
        <v>2015</v>
      </c>
      <c r="GV10" s="36">
        <v>0.736704970823434</v>
      </c>
      <c r="GW10" s="36">
        <v>1</v>
      </c>
      <c r="GX10" s="3">
        <v>1</v>
      </c>
      <c r="GY10" s="3" t="s">
        <v>1026</v>
      </c>
      <c r="GZ10" s="3">
        <v>1</v>
      </c>
      <c r="HA10" s="5">
        <v>1</v>
      </c>
      <c r="HB10" s="3">
        <v>1</v>
      </c>
      <c r="HC10" s="3" t="s">
        <v>1026</v>
      </c>
      <c r="HD10" s="3">
        <v>1</v>
      </c>
      <c r="HE10" s="3">
        <v>1</v>
      </c>
      <c r="HF10" s="5">
        <v>2016</v>
      </c>
      <c r="HG10" s="3">
        <v>1</v>
      </c>
      <c r="HH10" s="3">
        <v>1</v>
      </c>
      <c r="HI10" s="3">
        <v>999</v>
      </c>
      <c r="HJ10" s="3">
        <v>999</v>
      </c>
      <c r="HK10" s="3">
        <v>999</v>
      </c>
      <c r="HL10" s="29">
        <v>1</v>
      </c>
      <c r="HM10" s="29">
        <v>0.75</v>
      </c>
      <c r="HN10" s="29">
        <v>0.9375</v>
      </c>
      <c r="HO10" s="3">
        <v>1</v>
      </c>
      <c r="HP10" s="22" t="s">
        <v>1032</v>
      </c>
      <c r="HQ10" s="3">
        <v>0.75</v>
      </c>
      <c r="HR10" s="3" t="s">
        <v>1070</v>
      </c>
      <c r="HS10" s="5">
        <v>0.95699999999999996</v>
      </c>
      <c r="HT10">
        <v>1.1299999999999999</v>
      </c>
      <c r="HU10" s="5">
        <v>2016</v>
      </c>
      <c r="HV10" s="28">
        <v>0.95956786933584703</v>
      </c>
      <c r="HW10">
        <v>0.56999999999999995</v>
      </c>
      <c r="HX10" s="5">
        <v>2016</v>
      </c>
      <c r="HY10" s="5">
        <v>0</v>
      </c>
      <c r="HZ10" s="5" t="s">
        <v>1026</v>
      </c>
      <c r="IA10" s="34" t="s">
        <v>1071</v>
      </c>
      <c r="IB10" s="5">
        <v>2015</v>
      </c>
      <c r="IC10" s="3">
        <v>1</v>
      </c>
      <c r="ID10" s="22" t="s">
        <v>1026</v>
      </c>
      <c r="IE10" s="29">
        <v>0.77776131155597406</v>
      </c>
      <c r="IF10" s="29">
        <v>1</v>
      </c>
      <c r="IG10" s="3">
        <v>1</v>
      </c>
      <c r="IH10" s="22" t="s">
        <v>1026</v>
      </c>
      <c r="II10" s="11">
        <v>1</v>
      </c>
      <c r="IJ10" s="22" t="s">
        <v>1026</v>
      </c>
      <c r="IK10" s="3">
        <v>1</v>
      </c>
      <c r="IL10" s="3" t="s">
        <v>1026</v>
      </c>
      <c r="IM10" s="11">
        <v>1</v>
      </c>
      <c r="IN10" s="11" t="s">
        <v>1026</v>
      </c>
      <c r="IO10" s="11">
        <v>1</v>
      </c>
      <c r="IP10" s="11" t="s">
        <v>1026</v>
      </c>
      <c r="IQ10" s="3">
        <v>1</v>
      </c>
      <c r="IR10" s="11" t="s">
        <v>1026</v>
      </c>
      <c r="IS10" s="3">
        <v>1</v>
      </c>
      <c r="IT10" s="3" t="s">
        <v>1026</v>
      </c>
      <c r="IU10" s="3">
        <v>1</v>
      </c>
      <c r="IV10" s="3" t="s">
        <v>1026</v>
      </c>
      <c r="IW10" s="3">
        <v>1</v>
      </c>
      <c r="IX10" s="3" t="s">
        <v>1026</v>
      </c>
      <c r="IY10" s="3">
        <v>1</v>
      </c>
      <c r="IZ10" s="3" t="s">
        <v>1026</v>
      </c>
      <c r="JA10" s="3">
        <v>1</v>
      </c>
      <c r="JB10" s="11" t="s">
        <v>1026</v>
      </c>
      <c r="JC10" s="3">
        <v>1</v>
      </c>
      <c r="JD10" s="3" t="s">
        <v>1026</v>
      </c>
      <c r="JE10" s="3">
        <v>1</v>
      </c>
      <c r="JF10" s="11" t="s">
        <v>1026</v>
      </c>
      <c r="JG10" s="3">
        <v>1</v>
      </c>
      <c r="JH10" s="11" t="s">
        <v>1026</v>
      </c>
      <c r="JI10" s="3">
        <v>1</v>
      </c>
      <c r="JJ10" s="3" t="s">
        <v>1026</v>
      </c>
      <c r="JK10" s="3">
        <v>1</v>
      </c>
      <c r="JL10" s="3" t="s">
        <v>1026</v>
      </c>
      <c r="JM10" s="3">
        <v>1</v>
      </c>
      <c r="JN10" s="11" t="s">
        <v>1026</v>
      </c>
      <c r="JO10" s="3">
        <v>1</v>
      </c>
      <c r="JP10" s="3" t="s">
        <v>1027</v>
      </c>
      <c r="JQ10" s="3">
        <v>1</v>
      </c>
      <c r="JR10" s="5" t="s">
        <v>1027</v>
      </c>
      <c r="JS10" s="29">
        <v>1</v>
      </c>
      <c r="JT10" s="29">
        <v>1</v>
      </c>
      <c r="JU10" s="3">
        <v>1</v>
      </c>
      <c r="JV10" s="3">
        <v>1.091</v>
      </c>
      <c r="JW10" s="150">
        <f>JV10-OY10</f>
        <v>0.17099999999999993</v>
      </c>
      <c r="JX10" s="3">
        <v>1.1023000000000001</v>
      </c>
      <c r="JY10" s="34">
        <v>1.1023000000000001</v>
      </c>
      <c r="JZ10" s="3">
        <v>1.0803</v>
      </c>
      <c r="KA10" s="34">
        <v>1.0803</v>
      </c>
      <c r="KB10" s="30">
        <f t="shared" si="0"/>
        <v>0.98004173092624514</v>
      </c>
      <c r="KC10" s="6" t="s">
        <v>1036</v>
      </c>
      <c r="KD10" s="3">
        <v>999</v>
      </c>
      <c r="KE10" s="34">
        <v>999</v>
      </c>
      <c r="KF10" s="3">
        <v>999</v>
      </c>
      <c r="KG10" s="34">
        <v>999</v>
      </c>
      <c r="KH10" s="30">
        <v>999</v>
      </c>
      <c r="KI10" s="30">
        <v>999</v>
      </c>
      <c r="KJ10" s="3">
        <v>999</v>
      </c>
      <c r="KK10" s="34">
        <v>999</v>
      </c>
      <c r="KL10" s="3">
        <v>999</v>
      </c>
      <c r="KM10" s="34">
        <v>999</v>
      </c>
      <c r="KN10" s="3">
        <v>999</v>
      </c>
      <c r="KO10" s="34">
        <v>999</v>
      </c>
      <c r="KP10" s="30">
        <v>999</v>
      </c>
      <c r="KQ10" s="30">
        <v>999</v>
      </c>
      <c r="KR10" s="3">
        <v>999</v>
      </c>
      <c r="KS10" s="34">
        <v>999</v>
      </c>
      <c r="KT10" s="3">
        <v>999</v>
      </c>
      <c r="KU10" s="3">
        <v>999</v>
      </c>
      <c r="KV10" s="148"/>
      <c r="KW10" s="168">
        <v>999</v>
      </c>
      <c r="KX10" s="3">
        <v>999</v>
      </c>
      <c r="KY10" s="30">
        <v>999</v>
      </c>
      <c r="KZ10" s="30">
        <v>999</v>
      </c>
      <c r="LA10" s="3">
        <v>0.70268279730220495</v>
      </c>
      <c r="LB10" s="3">
        <v>0.68379999999999996</v>
      </c>
      <c r="LC10" s="150">
        <f>LB10-QG10</f>
        <v>0.17379999999999995</v>
      </c>
      <c r="LD10" s="3">
        <v>0.65388212567685799</v>
      </c>
      <c r="LE10" s="3">
        <v>0.63190000000000002</v>
      </c>
      <c r="LF10" s="3">
        <v>0.75298786855558397</v>
      </c>
      <c r="LG10" s="3">
        <v>0.73729999999999996</v>
      </c>
      <c r="LH10" s="30">
        <f>LG10/LE10</f>
        <v>1.1667985440734292</v>
      </c>
      <c r="LI10" s="6" t="s">
        <v>1040</v>
      </c>
      <c r="LJ10" s="3">
        <v>999</v>
      </c>
      <c r="LK10" s="3">
        <v>999</v>
      </c>
      <c r="LL10" s="3">
        <v>999</v>
      </c>
      <c r="LM10" s="3">
        <v>999</v>
      </c>
      <c r="LN10" s="30">
        <v>999</v>
      </c>
      <c r="LO10" s="30">
        <v>999</v>
      </c>
      <c r="LP10" s="3">
        <v>999</v>
      </c>
      <c r="LQ10" s="3">
        <v>999</v>
      </c>
      <c r="LR10" s="3">
        <v>999</v>
      </c>
      <c r="LS10" s="3">
        <v>999</v>
      </c>
      <c r="LT10" s="5">
        <v>999</v>
      </c>
      <c r="LU10" s="3">
        <v>999</v>
      </c>
      <c r="LV10" s="30">
        <v>999</v>
      </c>
      <c r="LW10" s="30">
        <v>999</v>
      </c>
      <c r="LX10" s="5">
        <v>999</v>
      </c>
      <c r="LY10" s="3">
        <v>999</v>
      </c>
      <c r="LZ10" s="3">
        <v>999</v>
      </c>
      <c r="MA10" s="3">
        <v>999</v>
      </c>
      <c r="MB10" s="30">
        <v>999</v>
      </c>
      <c r="MC10" s="30">
        <v>999</v>
      </c>
      <c r="MD10" s="148"/>
      <c r="ME10" s="3">
        <v>999</v>
      </c>
      <c r="MF10" s="11">
        <v>999</v>
      </c>
      <c r="MG10" s="30">
        <v>999</v>
      </c>
      <c r="MH10" s="30">
        <v>999</v>
      </c>
      <c r="MI10" s="3">
        <v>0.61523656121461801</v>
      </c>
      <c r="MJ10" s="3">
        <v>0.59079999999999999</v>
      </c>
      <c r="MK10" s="3">
        <v>0.64965085581960702</v>
      </c>
      <c r="ML10" s="3">
        <v>0.62739999999999996</v>
      </c>
      <c r="MM10" s="3">
        <v>0.58825042877994105</v>
      </c>
      <c r="MN10" s="3">
        <v>0.56210000000000004</v>
      </c>
      <c r="MO10" s="30">
        <f>MN10/ML10</f>
        <v>0.89591966847306359</v>
      </c>
      <c r="MP10" s="6" t="s">
        <v>1036</v>
      </c>
      <c r="MQ10" s="3">
        <v>999</v>
      </c>
      <c r="MR10" s="3">
        <v>999</v>
      </c>
      <c r="MS10" s="3">
        <v>999</v>
      </c>
      <c r="MT10" s="3">
        <v>999</v>
      </c>
      <c r="MU10" s="30">
        <v>999</v>
      </c>
      <c r="MV10" s="30">
        <v>999</v>
      </c>
      <c r="MW10" s="3">
        <v>999</v>
      </c>
      <c r="MX10" s="3">
        <v>999</v>
      </c>
      <c r="MY10" s="3">
        <v>999</v>
      </c>
      <c r="MZ10" s="3">
        <v>999</v>
      </c>
      <c r="NA10" s="3">
        <v>999</v>
      </c>
      <c r="NB10" s="3">
        <v>999</v>
      </c>
      <c r="NC10" s="30">
        <v>999</v>
      </c>
      <c r="ND10" s="30">
        <v>999</v>
      </c>
      <c r="NE10" s="3">
        <v>999</v>
      </c>
      <c r="NF10" s="3">
        <v>999</v>
      </c>
      <c r="NG10" s="3">
        <v>999</v>
      </c>
      <c r="NH10" s="30">
        <v>999</v>
      </c>
      <c r="NI10" s="30">
        <v>999</v>
      </c>
      <c r="NJ10" s="148"/>
      <c r="NK10" s="3">
        <v>999</v>
      </c>
      <c r="NL10" s="3">
        <v>999</v>
      </c>
      <c r="NM10" s="3">
        <v>999</v>
      </c>
      <c r="NN10" s="30">
        <v>999</v>
      </c>
      <c r="NO10" s="30">
        <v>999</v>
      </c>
      <c r="NP10" s="3">
        <v>0.25886964210499003</v>
      </c>
      <c r="NQ10" s="3">
        <v>0.21179999999999999</v>
      </c>
      <c r="NR10" s="3">
        <v>0.22934471666599501</v>
      </c>
      <c r="NS10" s="3">
        <v>0.1804</v>
      </c>
      <c r="NT10" s="3">
        <v>0.28905263576276102</v>
      </c>
      <c r="NU10" s="3">
        <v>0.24390000000000001</v>
      </c>
      <c r="NV10" s="30">
        <f>NU10/NS10</f>
        <v>1.3519955654101996</v>
      </c>
      <c r="NW10" s="6" t="s">
        <v>1040</v>
      </c>
      <c r="NX10" s="3">
        <v>999</v>
      </c>
      <c r="NY10" s="3">
        <v>999</v>
      </c>
      <c r="NZ10" s="3">
        <v>999</v>
      </c>
      <c r="OA10" s="3">
        <v>999</v>
      </c>
      <c r="OB10" s="30">
        <v>999</v>
      </c>
      <c r="OC10" s="30">
        <v>999</v>
      </c>
      <c r="OD10" s="3">
        <v>999</v>
      </c>
      <c r="OE10" s="3">
        <v>999</v>
      </c>
      <c r="OF10" s="3">
        <v>999</v>
      </c>
      <c r="OG10" s="3">
        <v>999</v>
      </c>
      <c r="OH10" s="3">
        <v>999</v>
      </c>
      <c r="OI10" s="3">
        <v>999</v>
      </c>
      <c r="OJ10" s="30">
        <v>999</v>
      </c>
      <c r="OK10" s="30">
        <v>999</v>
      </c>
      <c r="OL10" s="3">
        <v>999</v>
      </c>
      <c r="OM10" s="3">
        <v>999</v>
      </c>
      <c r="ON10" s="5">
        <v>999</v>
      </c>
      <c r="OO10" s="3">
        <v>999</v>
      </c>
      <c r="OP10" s="30">
        <v>999</v>
      </c>
      <c r="OQ10" s="30">
        <v>999</v>
      </c>
      <c r="OR10" s="148"/>
      <c r="OS10" s="3">
        <v>999</v>
      </c>
      <c r="OT10" s="3">
        <v>999</v>
      </c>
      <c r="OU10" s="30">
        <v>999</v>
      </c>
      <c r="OV10" s="30">
        <v>999</v>
      </c>
      <c r="OW10" s="3">
        <v>2014</v>
      </c>
      <c r="OX10" s="3">
        <v>0.92</v>
      </c>
      <c r="OY10" s="3">
        <v>0.92</v>
      </c>
      <c r="OZ10" s="150">
        <f>1-OY10</f>
        <v>7.999999999999996E-2</v>
      </c>
      <c r="PA10" s="3">
        <v>0.91</v>
      </c>
      <c r="PB10" s="3">
        <v>0.91</v>
      </c>
      <c r="PC10" s="3">
        <v>0.92</v>
      </c>
      <c r="PD10" s="3">
        <v>0.92</v>
      </c>
      <c r="PE10" s="30">
        <f>PD10/PB10</f>
        <v>1.0109890109890109</v>
      </c>
      <c r="PF10" s="6" t="s">
        <v>1040</v>
      </c>
      <c r="PG10" s="3">
        <v>0.92</v>
      </c>
      <c r="PH10" s="3">
        <v>0.92</v>
      </c>
      <c r="PI10" s="3">
        <v>0.92</v>
      </c>
      <c r="PJ10" s="3">
        <v>0.92</v>
      </c>
      <c r="PK10" s="30">
        <v>999</v>
      </c>
      <c r="PL10" s="30">
        <v>999</v>
      </c>
      <c r="PM10" s="3">
        <v>0.91</v>
      </c>
      <c r="PN10" s="3">
        <v>0.91</v>
      </c>
      <c r="PO10" s="3">
        <v>0.95</v>
      </c>
      <c r="PP10" s="3">
        <v>0.95</v>
      </c>
      <c r="PQ10" s="3">
        <v>0.97</v>
      </c>
      <c r="PR10" s="3">
        <v>0.97</v>
      </c>
      <c r="PS10" s="6">
        <f>PR10/PN10</f>
        <v>1.0659340659340659</v>
      </c>
      <c r="PT10" s="6" t="s">
        <v>1038</v>
      </c>
      <c r="PU10" s="3">
        <v>0.99</v>
      </c>
      <c r="PV10" s="3">
        <v>0.99</v>
      </c>
      <c r="PW10" s="3">
        <v>0.99</v>
      </c>
      <c r="PX10" s="3">
        <v>0.99</v>
      </c>
      <c r="PY10" s="6">
        <f>PX10/PR10</f>
        <v>1.0206185567010309</v>
      </c>
      <c r="PZ10" s="6" t="s">
        <v>1042</v>
      </c>
      <c r="QA10" s="148">
        <f>PM10/PW10</f>
        <v>0.91919191919191923</v>
      </c>
      <c r="QB10" s="3">
        <v>999</v>
      </c>
      <c r="QC10" s="3">
        <v>999</v>
      </c>
      <c r="QD10" s="30">
        <v>999</v>
      </c>
      <c r="QE10" s="30">
        <v>999</v>
      </c>
      <c r="QF10" s="3">
        <v>0.53926176685034899</v>
      </c>
      <c r="QG10" s="3">
        <v>0.51</v>
      </c>
      <c r="QH10" s="150">
        <f>1-QG10</f>
        <v>0.49</v>
      </c>
      <c r="QI10" s="3">
        <v>0.49224761712986498</v>
      </c>
      <c r="QJ10" s="3">
        <v>0.46</v>
      </c>
      <c r="QK10" s="3">
        <v>0.57687301427488702</v>
      </c>
      <c r="QL10" s="3">
        <v>0.55000000000000004</v>
      </c>
      <c r="QM10" s="30">
        <f>QL10/QJ10</f>
        <v>1.1956521739130435</v>
      </c>
      <c r="QN10" s="6" t="s">
        <v>1040</v>
      </c>
      <c r="QO10" s="3">
        <v>0.70851252094492201</v>
      </c>
      <c r="QP10" s="3">
        <v>0.69</v>
      </c>
      <c r="QQ10" s="3">
        <v>0.388816576174837</v>
      </c>
      <c r="QR10" s="3">
        <v>0.35</v>
      </c>
      <c r="QS10" s="31">
        <f>QR10/QP10</f>
        <v>0.50724637681159424</v>
      </c>
      <c r="QT10" s="6" t="s">
        <v>1041</v>
      </c>
      <c r="QU10" s="3">
        <v>0.21956578188479201</v>
      </c>
      <c r="QV10" s="3">
        <v>0.17</v>
      </c>
      <c r="QW10" s="3">
        <v>0.388816576174837</v>
      </c>
      <c r="QX10" s="3">
        <v>0.35</v>
      </c>
      <c r="QY10" s="3">
        <v>0.55806737046488197</v>
      </c>
      <c r="QZ10" s="3">
        <v>0.53</v>
      </c>
      <c r="RA10" s="6">
        <f>QZ10/QV10</f>
        <v>3.1176470588235294</v>
      </c>
      <c r="RB10" s="6" t="s">
        <v>1038</v>
      </c>
      <c r="RC10" s="3">
        <v>0.70851252094492201</v>
      </c>
      <c r="RD10" s="3">
        <v>0.69</v>
      </c>
      <c r="RE10" s="3">
        <v>0.87776331523496698</v>
      </c>
      <c r="RF10" s="3">
        <v>0.87</v>
      </c>
      <c r="RG10" s="6">
        <f>RF10/QZ10</f>
        <v>1.641509433962264</v>
      </c>
      <c r="RH10" s="6" t="s">
        <v>1042</v>
      </c>
      <c r="RI10" s="148">
        <f>QU10/RE10</f>
        <v>0.25014235395109535</v>
      </c>
      <c r="RJ10" s="3">
        <v>999</v>
      </c>
      <c r="RK10" s="3">
        <v>999</v>
      </c>
      <c r="RL10" s="30">
        <v>999</v>
      </c>
      <c r="RM10" s="30">
        <v>999</v>
      </c>
      <c r="RN10" s="3">
        <v>2014</v>
      </c>
      <c r="RO10" s="20">
        <v>0.83</v>
      </c>
      <c r="RP10" s="20">
        <v>0.83</v>
      </c>
      <c r="RQ10" s="20">
        <v>0.81</v>
      </c>
      <c r="RR10" s="20">
        <v>0.81</v>
      </c>
      <c r="RS10" s="20">
        <v>0.85</v>
      </c>
      <c r="RT10" s="20">
        <v>0.85</v>
      </c>
      <c r="RU10" s="30">
        <f>RT10/RR10</f>
        <v>1.0493827160493827</v>
      </c>
      <c r="RV10" s="6" t="s">
        <v>1040</v>
      </c>
      <c r="RW10" s="3">
        <v>0.9</v>
      </c>
      <c r="RX10" s="3">
        <v>0.9</v>
      </c>
      <c r="RY10" s="3">
        <v>0.77</v>
      </c>
      <c r="RZ10" s="3">
        <v>0.77</v>
      </c>
      <c r="SA10" s="31">
        <f>RZ10/RX10</f>
        <v>0.85555555555555551</v>
      </c>
      <c r="SB10" s="6" t="s">
        <v>1041</v>
      </c>
      <c r="SC10" s="3">
        <v>0.61</v>
      </c>
      <c r="SD10" s="3">
        <v>0.61</v>
      </c>
      <c r="SE10" s="3">
        <v>0.78</v>
      </c>
      <c r="SF10" s="3">
        <v>0.78</v>
      </c>
      <c r="SG10" s="3">
        <v>0.85</v>
      </c>
      <c r="SH10" s="3">
        <v>0.85</v>
      </c>
      <c r="SI10" s="6">
        <f>SH10/SD10</f>
        <v>1.3934426229508197</v>
      </c>
      <c r="SJ10" s="6" t="s">
        <v>1038</v>
      </c>
      <c r="SK10" s="3">
        <v>0.94</v>
      </c>
      <c r="SL10" s="3">
        <v>0.94</v>
      </c>
      <c r="SM10" s="3">
        <v>0.98</v>
      </c>
      <c r="SN10" s="3">
        <v>0.98</v>
      </c>
      <c r="SO10" s="6">
        <f>SN10/SH10</f>
        <v>1.1529411764705881</v>
      </c>
      <c r="SP10" s="6" t="s">
        <v>1042</v>
      </c>
      <c r="SQ10" s="148">
        <f>SC10/SM10</f>
        <v>0.62244897959183676</v>
      </c>
      <c r="SR10" s="3">
        <v>999</v>
      </c>
      <c r="SS10" s="3">
        <v>999</v>
      </c>
      <c r="ST10" s="30">
        <v>999</v>
      </c>
      <c r="SU10" s="30">
        <v>999</v>
      </c>
      <c r="SV10" s="20">
        <v>0.51105330359628898</v>
      </c>
      <c r="SW10" s="20">
        <v>0.48</v>
      </c>
      <c r="SX10" s="20">
        <v>0.454636329509855</v>
      </c>
      <c r="SY10" s="20">
        <v>0.42</v>
      </c>
      <c r="SZ10" s="20">
        <v>0.57687301427488702</v>
      </c>
      <c r="TA10" s="20">
        <v>0.55000000000000004</v>
      </c>
      <c r="TB10" s="30">
        <f>TA10/SY10</f>
        <v>1.3095238095238098</v>
      </c>
      <c r="TC10" s="6" t="s">
        <v>1040</v>
      </c>
      <c r="TD10" s="20">
        <v>0.65209558951490698</v>
      </c>
      <c r="TE10" s="20">
        <v>0.63</v>
      </c>
      <c r="TF10" s="20">
        <v>0.37001093236483201</v>
      </c>
      <c r="TG10" s="20">
        <v>0.33</v>
      </c>
      <c r="TH10" s="31">
        <f>TG10/TE10</f>
        <v>0.52380952380952384</v>
      </c>
      <c r="TI10" s="6" t="s">
        <v>1041</v>
      </c>
      <c r="TJ10" s="20">
        <v>0.19135731616978499</v>
      </c>
      <c r="TK10" s="20">
        <v>0.14000000000000001</v>
      </c>
      <c r="TL10" s="20">
        <v>0.33239964474482198</v>
      </c>
      <c r="TM10" s="20">
        <v>0.28999999999999998</v>
      </c>
      <c r="TN10" s="20">
        <v>0.50165043903486695</v>
      </c>
      <c r="TO10" s="20">
        <v>0.47</v>
      </c>
      <c r="TP10" s="6">
        <f>TO10/TK10</f>
        <v>3.3571428571428568</v>
      </c>
      <c r="TQ10" s="6" t="s">
        <v>1038</v>
      </c>
      <c r="TR10" s="20">
        <v>0.66149841141990995</v>
      </c>
      <c r="TS10" s="20">
        <v>0.64</v>
      </c>
      <c r="TT10" s="20">
        <v>0.840152027614958</v>
      </c>
      <c r="TU10" s="20">
        <v>0.83</v>
      </c>
      <c r="TV10" s="6">
        <f>TU10/TO10</f>
        <v>1.7659574468085106</v>
      </c>
      <c r="TW10" s="6" t="s">
        <v>1042</v>
      </c>
      <c r="TX10" s="148">
        <f>TJ10/TT10</f>
        <v>0.22776510664744135</v>
      </c>
      <c r="TY10" s="3">
        <v>999</v>
      </c>
      <c r="TZ10" s="3">
        <v>999</v>
      </c>
      <c r="UA10" s="30">
        <v>999</v>
      </c>
      <c r="UB10" s="30">
        <v>999</v>
      </c>
      <c r="UC10" s="20">
        <v>0.92195658499709998</v>
      </c>
      <c r="UD10" s="20">
        <v>0.91700000000000004</v>
      </c>
      <c r="UE10" s="20">
        <v>0.91095527655962605</v>
      </c>
      <c r="UF10" s="20">
        <v>0.90529999999999999</v>
      </c>
      <c r="UG10" s="20">
        <v>0.93323996447448199</v>
      </c>
      <c r="UH10" s="20">
        <v>0.92900000000000005</v>
      </c>
      <c r="UI10" s="30">
        <f>UH10/UF10</f>
        <v>1.0261791671269194</v>
      </c>
      <c r="UJ10" s="6" t="s">
        <v>1040</v>
      </c>
      <c r="UK10" s="3">
        <v>999</v>
      </c>
      <c r="UL10" s="3">
        <v>999</v>
      </c>
      <c r="UM10" s="3">
        <v>999</v>
      </c>
      <c r="UN10" s="3">
        <v>999</v>
      </c>
      <c r="UO10" s="30">
        <v>999</v>
      </c>
      <c r="UP10" s="30">
        <v>999</v>
      </c>
      <c r="UQ10" s="3">
        <v>999</v>
      </c>
      <c r="UR10" s="3">
        <v>999</v>
      </c>
      <c r="US10" s="3">
        <v>999</v>
      </c>
      <c r="UT10" s="3">
        <v>999</v>
      </c>
      <c r="UU10" s="3">
        <v>999</v>
      </c>
      <c r="UV10" s="3">
        <v>999</v>
      </c>
      <c r="UW10" s="30">
        <v>999</v>
      </c>
      <c r="UX10" s="30">
        <v>999</v>
      </c>
      <c r="UY10" s="3">
        <v>999</v>
      </c>
      <c r="UZ10" s="3">
        <v>999</v>
      </c>
      <c r="VA10" s="3">
        <v>999</v>
      </c>
      <c r="VB10" s="3">
        <v>999</v>
      </c>
      <c r="VC10" s="30">
        <v>999</v>
      </c>
      <c r="VD10" s="30">
        <v>999</v>
      </c>
      <c r="VE10" s="148"/>
      <c r="VF10" s="3">
        <v>999</v>
      </c>
      <c r="VG10" s="3">
        <v>999</v>
      </c>
      <c r="VH10" s="30">
        <v>999</v>
      </c>
      <c r="VI10" s="30">
        <v>999</v>
      </c>
      <c r="VJ10" s="20">
        <v>0.16220864135440999</v>
      </c>
      <c r="VK10" s="20">
        <v>0.109</v>
      </c>
      <c r="VL10" s="20">
        <v>0.13494038473976999</v>
      </c>
      <c r="VM10" s="20">
        <v>0.08</v>
      </c>
      <c r="VN10" s="20">
        <v>0.189664808226884</v>
      </c>
      <c r="VO10" s="20">
        <v>0.13819999999999999</v>
      </c>
      <c r="VP10" s="30">
        <f>VO10/VM10</f>
        <v>1.7274999999999998</v>
      </c>
      <c r="VQ10" s="6" t="s">
        <v>1040</v>
      </c>
      <c r="VR10" s="3">
        <v>999</v>
      </c>
      <c r="VS10" s="3">
        <v>999</v>
      </c>
      <c r="VT10" s="3">
        <v>999</v>
      </c>
      <c r="VU10" s="3">
        <v>999</v>
      </c>
      <c r="VV10" s="30">
        <v>999</v>
      </c>
      <c r="VW10" s="30">
        <v>999</v>
      </c>
      <c r="VX10" s="3">
        <v>999</v>
      </c>
      <c r="VY10" s="3">
        <v>999</v>
      </c>
      <c r="VZ10" s="3">
        <v>999</v>
      </c>
      <c r="WA10" s="3">
        <v>999</v>
      </c>
      <c r="WB10" s="3">
        <v>999</v>
      </c>
      <c r="WC10" s="3">
        <v>999</v>
      </c>
      <c r="WD10" s="30">
        <v>999</v>
      </c>
      <c r="WE10" s="30">
        <v>999</v>
      </c>
      <c r="WF10" s="3">
        <v>999</v>
      </c>
      <c r="WG10" s="3">
        <v>999</v>
      </c>
      <c r="WH10" s="3">
        <v>999</v>
      </c>
      <c r="WI10" s="3">
        <v>999</v>
      </c>
      <c r="WJ10" s="30">
        <v>999</v>
      </c>
      <c r="WK10" s="30">
        <v>999</v>
      </c>
      <c r="WL10" s="148"/>
      <c r="WM10" s="3">
        <v>999</v>
      </c>
      <c r="WN10" s="3">
        <v>999</v>
      </c>
      <c r="WO10" s="30">
        <v>999</v>
      </c>
      <c r="WP10" s="30">
        <v>999</v>
      </c>
      <c r="WQ10" s="3">
        <v>2015</v>
      </c>
      <c r="WR10" s="29">
        <v>0.64320075305696101</v>
      </c>
      <c r="WS10" s="29">
        <v>0.59848484848484795</v>
      </c>
      <c r="WT10" s="29">
        <v>0.86616161616161602</v>
      </c>
      <c r="WU10" s="3">
        <v>1</v>
      </c>
      <c r="WV10" s="3" t="s">
        <v>1026</v>
      </c>
      <c r="WW10" s="3">
        <v>1</v>
      </c>
      <c r="WX10" s="3" t="s">
        <v>1026</v>
      </c>
      <c r="WY10" s="3">
        <v>1</v>
      </c>
      <c r="WZ10" s="3" t="s">
        <v>1026</v>
      </c>
      <c r="XA10" s="3">
        <v>1</v>
      </c>
      <c r="XB10" s="3" t="s">
        <v>1026</v>
      </c>
      <c r="XC10" s="3">
        <v>1</v>
      </c>
      <c r="XD10" s="3" t="s">
        <v>1026</v>
      </c>
      <c r="XE10" s="3">
        <v>1</v>
      </c>
      <c r="XF10" s="3" t="s">
        <v>1026</v>
      </c>
      <c r="XG10" s="3">
        <v>1</v>
      </c>
      <c r="XH10" s="3" t="s">
        <v>1026</v>
      </c>
      <c r="XI10" s="3">
        <v>1</v>
      </c>
      <c r="XJ10" s="3" t="s">
        <v>1026</v>
      </c>
      <c r="XK10" s="3">
        <v>1</v>
      </c>
      <c r="XL10" s="3" t="s">
        <v>1026</v>
      </c>
      <c r="XM10" s="3">
        <v>1</v>
      </c>
      <c r="XN10" s="3" t="s">
        <v>1026</v>
      </c>
      <c r="XO10" s="3">
        <v>1</v>
      </c>
      <c r="XP10" s="3" t="s">
        <v>1026</v>
      </c>
      <c r="XQ10" s="3">
        <v>1</v>
      </c>
      <c r="XR10" s="3" t="s">
        <v>1026</v>
      </c>
      <c r="XS10" s="3">
        <v>1</v>
      </c>
      <c r="XT10" s="3" t="s">
        <v>1026</v>
      </c>
      <c r="XU10" s="3">
        <v>1</v>
      </c>
      <c r="XV10" s="3" t="s">
        <v>1026</v>
      </c>
      <c r="XW10" s="3">
        <v>1</v>
      </c>
      <c r="XX10" s="3" t="s">
        <v>1026</v>
      </c>
      <c r="XY10" s="3">
        <v>1</v>
      </c>
      <c r="XZ10" s="3" t="s">
        <v>1026</v>
      </c>
      <c r="YA10" s="3">
        <v>1</v>
      </c>
      <c r="YB10" s="3" t="s">
        <v>1026</v>
      </c>
      <c r="YC10" s="3">
        <v>1</v>
      </c>
      <c r="YD10" s="3" t="s">
        <v>1026</v>
      </c>
      <c r="YE10" s="3">
        <v>1</v>
      </c>
      <c r="YF10" s="3" t="s">
        <v>1026</v>
      </c>
      <c r="YG10" s="3">
        <v>1</v>
      </c>
      <c r="YH10" s="3" t="s">
        <v>1026</v>
      </c>
      <c r="YI10" s="29">
        <v>1</v>
      </c>
      <c r="YJ10" s="29">
        <v>1</v>
      </c>
      <c r="YK10" s="3">
        <v>1</v>
      </c>
      <c r="YL10" s="3" t="s">
        <v>1026</v>
      </c>
      <c r="YM10" s="3">
        <v>0.33</v>
      </c>
      <c r="YN10" s="3" t="s">
        <v>1044</v>
      </c>
      <c r="YO10" s="3">
        <v>1</v>
      </c>
      <c r="YP10" s="3" t="s">
        <v>1026</v>
      </c>
      <c r="YQ10" s="3">
        <v>0.66</v>
      </c>
      <c r="YR10" s="3" t="s">
        <v>1067</v>
      </c>
      <c r="YS10" s="29">
        <v>0.74750000000000005</v>
      </c>
      <c r="YT10" s="29">
        <v>1</v>
      </c>
      <c r="YU10" s="3">
        <v>0</v>
      </c>
      <c r="YV10" s="3" t="s">
        <v>1027</v>
      </c>
      <c r="YW10" s="3">
        <v>0</v>
      </c>
      <c r="YX10" s="3" t="s">
        <v>1027</v>
      </c>
      <c r="YY10" s="3">
        <v>0</v>
      </c>
      <c r="YZ10" s="3" t="s">
        <v>1027</v>
      </c>
      <c r="ZA10" s="3">
        <v>0</v>
      </c>
      <c r="ZB10" s="3" t="s">
        <v>1027</v>
      </c>
      <c r="ZC10" s="3">
        <v>0</v>
      </c>
      <c r="ZD10" s="3" t="s">
        <v>1027</v>
      </c>
      <c r="ZE10" s="3">
        <v>0</v>
      </c>
      <c r="ZF10" s="3" t="s">
        <v>1027</v>
      </c>
      <c r="ZG10" s="3">
        <v>0</v>
      </c>
      <c r="ZH10" s="3" t="s">
        <v>1027</v>
      </c>
      <c r="ZI10" s="3">
        <v>0</v>
      </c>
      <c r="ZJ10" s="3" t="s">
        <v>1027</v>
      </c>
      <c r="ZK10" s="20">
        <v>0.86160000000000003</v>
      </c>
      <c r="ZL10" s="20">
        <v>0.86160000000000003</v>
      </c>
      <c r="ZM10" s="20">
        <v>0.86080000000000001</v>
      </c>
      <c r="ZN10" s="20">
        <v>0.86080000000000001</v>
      </c>
      <c r="ZO10" s="20">
        <v>0.87990000000000002</v>
      </c>
      <c r="ZP10" s="20">
        <v>0.87990000000000002</v>
      </c>
      <c r="ZQ10" s="30">
        <f>ZP10/ZN10</f>
        <v>1.0221886617100371</v>
      </c>
      <c r="ZR10" s="6" t="s">
        <v>1040</v>
      </c>
      <c r="ZS10" s="20">
        <v>0.89490000000000003</v>
      </c>
      <c r="ZT10" s="20">
        <v>0.89490000000000003</v>
      </c>
      <c r="ZU10" s="20">
        <v>0.85829999999999995</v>
      </c>
      <c r="ZV10" s="20">
        <v>0.85829999999999995</v>
      </c>
      <c r="ZW10" s="31">
        <f>ZV10/ZT10</f>
        <v>0.9591015755950385</v>
      </c>
      <c r="ZX10" s="6" t="s">
        <v>1041</v>
      </c>
      <c r="ZY10" s="3">
        <v>999</v>
      </c>
      <c r="ZZ10" s="3">
        <v>999</v>
      </c>
      <c r="AAA10" s="3">
        <v>999</v>
      </c>
      <c r="AAB10" s="3">
        <v>999</v>
      </c>
      <c r="AAC10" s="3">
        <v>999</v>
      </c>
      <c r="AAD10" s="3">
        <v>999</v>
      </c>
      <c r="AAE10" s="30">
        <v>999</v>
      </c>
      <c r="AAF10" s="30">
        <v>999</v>
      </c>
      <c r="AAG10" s="3">
        <v>999</v>
      </c>
      <c r="AAH10" s="3">
        <v>999</v>
      </c>
      <c r="AAI10" s="3">
        <v>999</v>
      </c>
      <c r="AAJ10" s="3">
        <v>999</v>
      </c>
      <c r="AAK10" s="30">
        <v>999</v>
      </c>
      <c r="AAL10" s="30">
        <v>999</v>
      </c>
      <c r="AAM10" s="148"/>
      <c r="AAN10" s="3">
        <v>999</v>
      </c>
      <c r="AAO10" s="3">
        <v>999</v>
      </c>
      <c r="AAP10" s="30">
        <v>999</v>
      </c>
      <c r="AAQ10" s="30">
        <v>999</v>
      </c>
      <c r="AAR10" s="20">
        <v>0.91159999999999997</v>
      </c>
      <c r="AAS10" s="20">
        <v>0.91159999999999997</v>
      </c>
      <c r="AAT10" s="20">
        <v>0.90329999999999999</v>
      </c>
      <c r="AAU10" s="20">
        <v>0.90329999999999999</v>
      </c>
      <c r="AAV10" s="20">
        <v>0.92659999999999998</v>
      </c>
      <c r="AAW10" s="20">
        <v>0.92659999999999998</v>
      </c>
      <c r="AAX10" s="30">
        <f>AAW10/AAU10</f>
        <v>1.0257943097531275</v>
      </c>
      <c r="AAY10" s="6" t="s">
        <v>1040</v>
      </c>
      <c r="AAZ10" s="20">
        <v>0.94159999999999999</v>
      </c>
      <c r="ABA10" s="20">
        <v>0.94159999999999999</v>
      </c>
      <c r="ABB10" s="20">
        <v>0.89829999999999999</v>
      </c>
      <c r="ABC10" s="20">
        <v>0.89829999999999999</v>
      </c>
      <c r="ABD10" s="31">
        <f>ABC10/ABA10</f>
        <v>0.95401444350042486</v>
      </c>
      <c r="ABE10" s="6" t="s">
        <v>1041</v>
      </c>
      <c r="ABF10" s="3">
        <v>999</v>
      </c>
      <c r="ABG10" s="3">
        <v>999</v>
      </c>
      <c r="ABH10" s="3">
        <v>999</v>
      </c>
      <c r="ABI10" s="3">
        <v>999</v>
      </c>
      <c r="ABJ10" s="3">
        <v>999</v>
      </c>
      <c r="ABK10" s="3">
        <v>999</v>
      </c>
      <c r="ABL10" s="30">
        <v>999</v>
      </c>
      <c r="ABM10" s="30">
        <v>999</v>
      </c>
      <c r="ABN10" s="3">
        <v>999</v>
      </c>
      <c r="ABO10" s="3">
        <v>999</v>
      </c>
      <c r="ABP10" s="3">
        <v>999</v>
      </c>
      <c r="ABQ10" s="3">
        <v>999</v>
      </c>
      <c r="ABR10" s="30">
        <v>999</v>
      </c>
      <c r="ABS10" s="30">
        <v>999</v>
      </c>
      <c r="ABT10" s="148"/>
      <c r="ABU10" s="3">
        <v>999</v>
      </c>
      <c r="ABV10" s="3">
        <v>999</v>
      </c>
      <c r="ABW10" s="30">
        <v>999</v>
      </c>
      <c r="ABX10" s="30">
        <v>999</v>
      </c>
      <c r="ABY10" s="20">
        <v>0.81159999999999999</v>
      </c>
      <c r="ABZ10" s="20">
        <v>0.81159999999999999</v>
      </c>
      <c r="ACA10" s="20">
        <v>0.81830000000000003</v>
      </c>
      <c r="ACB10" s="20">
        <v>0.81830000000000003</v>
      </c>
      <c r="ACC10" s="20">
        <v>0.83330000000000004</v>
      </c>
      <c r="ACD10" s="20">
        <v>0.83330000000000004</v>
      </c>
      <c r="ACE10" s="30">
        <f>ACD10/ACB10</f>
        <v>1.0183306855676402</v>
      </c>
      <c r="ACF10" s="6" t="s">
        <v>1040</v>
      </c>
      <c r="ACG10" s="20">
        <v>0.84830000000000005</v>
      </c>
      <c r="ACH10" s="20">
        <v>0.84830000000000005</v>
      </c>
      <c r="ACI10" s="20">
        <v>0.80830000000000002</v>
      </c>
      <c r="ACJ10" s="20">
        <v>0.80830000000000002</v>
      </c>
      <c r="ACK10" s="31">
        <f>ACJ10/ACH10</f>
        <v>0.95284687021101022</v>
      </c>
      <c r="ACL10" s="6" t="s">
        <v>1041</v>
      </c>
      <c r="ACM10" s="3">
        <v>999</v>
      </c>
      <c r="ACN10" s="3">
        <v>999</v>
      </c>
      <c r="ACO10" s="3">
        <v>999</v>
      </c>
      <c r="ACP10" s="3">
        <v>999</v>
      </c>
      <c r="ACQ10" s="3">
        <v>999</v>
      </c>
      <c r="ACR10" s="3">
        <v>999</v>
      </c>
      <c r="ACS10" s="30">
        <v>999</v>
      </c>
      <c r="ACT10" s="30">
        <v>999</v>
      </c>
      <c r="ACU10" s="3">
        <v>999</v>
      </c>
      <c r="ACV10" s="3">
        <v>999</v>
      </c>
      <c r="ACW10" s="3">
        <v>999</v>
      </c>
      <c r="ACX10" s="3">
        <v>999</v>
      </c>
      <c r="ACY10" s="30">
        <v>999</v>
      </c>
      <c r="ACZ10" s="30">
        <v>999</v>
      </c>
      <c r="ADA10" s="148"/>
      <c r="ADB10" s="3">
        <v>999</v>
      </c>
      <c r="ADC10" s="3">
        <v>999</v>
      </c>
      <c r="ADD10" s="30">
        <v>999</v>
      </c>
      <c r="ADE10" s="30">
        <v>999</v>
      </c>
      <c r="ADF10" s="20">
        <v>0.79934379805278499</v>
      </c>
      <c r="ADG10" s="20">
        <v>0.78659999999999997</v>
      </c>
      <c r="ADH10" s="20">
        <v>0.79304388987089502</v>
      </c>
      <c r="ADI10" s="20">
        <v>0.77990000000000004</v>
      </c>
      <c r="ADJ10" s="20">
        <v>0.79774530082339601</v>
      </c>
      <c r="ADK10" s="20">
        <v>0.78490000000000004</v>
      </c>
      <c r="ADL10" s="30">
        <f>ADK10/ADI10</f>
        <v>1.0064110783433773</v>
      </c>
      <c r="ADM10" s="30" t="s">
        <v>1040</v>
      </c>
      <c r="ADN10" s="20">
        <v>0.79624084931859596</v>
      </c>
      <c r="ADO10" s="20">
        <v>0.7833</v>
      </c>
      <c r="ADP10" s="20">
        <v>0.80404519149974796</v>
      </c>
      <c r="ADQ10" s="20">
        <v>0.79159999999999997</v>
      </c>
      <c r="ADR10" s="31">
        <f>ADQ10/ADO10</f>
        <v>1.0105961955827907</v>
      </c>
      <c r="ADS10" s="30" t="s">
        <v>1037</v>
      </c>
      <c r="ADT10" s="3">
        <v>999</v>
      </c>
      <c r="ADU10" s="3">
        <v>999</v>
      </c>
      <c r="ADV10" s="3">
        <v>999</v>
      </c>
      <c r="ADW10" s="3">
        <v>999</v>
      </c>
      <c r="ADX10" s="3">
        <v>999</v>
      </c>
      <c r="ADY10" s="3">
        <v>999</v>
      </c>
      <c r="ADZ10" s="30">
        <v>999</v>
      </c>
      <c r="AEA10" s="30">
        <v>999</v>
      </c>
      <c r="AEB10" s="3">
        <v>999</v>
      </c>
      <c r="AEC10" s="3">
        <v>999</v>
      </c>
      <c r="AED10" s="3">
        <v>999</v>
      </c>
      <c r="AEE10" s="3">
        <v>999</v>
      </c>
      <c r="AEF10" s="30">
        <v>999</v>
      </c>
      <c r="AEG10" s="30">
        <v>999</v>
      </c>
      <c r="AEH10" s="148"/>
      <c r="AEI10" s="3">
        <v>999</v>
      </c>
      <c r="AEJ10" s="3">
        <v>999</v>
      </c>
      <c r="AEK10" s="30">
        <v>999</v>
      </c>
      <c r="AEL10" s="30">
        <v>999</v>
      </c>
      <c r="AEM10" s="20">
        <v>0.92158047215371197</v>
      </c>
      <c r="AEN10" s="20">
        <v>0.91659999999999997</v>
      </c>
      <c r="AEO10" s="20">
        <v>0.91217764340727703</v>
      </c>
      <c r="AEP10" s="20">
        <v>0.90659999999999996</v>
      </c>
      <c r="AEQ10" s="20">
        <v>0.93728317789363302</v>
      </c>
      <c r="AER10" s="20">
        <v>0.93330000000000002</v>
      </c>
      <c r="AES10" s="30">
        <f>AER10/AEP10</f>
        <v>1.0294506949040372</v>
      </c>
      <c r="AET10" s="6" t="s">
        <v>1040</v>
      </c>
      <c r="AEU10" s="20">
        <v>0.92788035598863094</v>
      </c>
      <c r="AEV10" s="20">
        <v>0.92330000000000001</v>
      </c>
      <c r="AEW10" s="20">
        <v>0.92477742475998004</v>
      </c>
      <c r="AEX10" s="20">
        <v>0.92</v>
      </c>
      <c r="AEY10" s="31">
        <f>AEX10/AEV10</f>
        <v>0.99642586374959385</v>
      </c>
      <c r="AEZ10" s="6" t="s">
        <v>1037</v>
      </c>
      <c r="AFA10" s="3">
        <v>999</v>
      </c>
      <c r="AFB10" s="3">
        <v>999</v>
      </c>
      <c r="AFC10" s="3">
        <v>999</v>
      </c>
      <c r="AFD10" s="3">
        <v>999</v>
      </c>
      <c r="AFE10" s="3">
        <v>999</v>
      </c>
      <c r="AFF10" s="3">
        <v>999</v>
      </c>
      <c r="AFG10" s="30">
        <v>999</v>
      </c>
      <c r="AFH10" s="30">
        <v>999</v>
      </c>
      <c r="AFI10" s="3">
        <v>999</v>
      </c>
      <c r="AFJ10" s="3">
        <v>999</v>
      </c>
      <c r="AFK10" s="3">
        <v>999</v>
      </c>
      <c r="AFL10" s="3">
        <v>999</v>
      </c>
      <c r="AFM10" s="30">
        <v>999</v>
      </c>
      <c r="AFN10" s="30">
        <v>999</v>
      </c>
      <c r="AFO10" s="148"/>
      <c r="AFP10" s="3">
        <v>999</v>
      </c>
      <c r="AFQ10" s="3">
        <v>999</v>
      </c>
      <c r="AFR10" s="30">
        <v>999</v>
      </c>
      <c r="AFS10" s="30">
        <v>999</v>
      </c>
      <c r="AFT10" s="20">
        <v>0.67710712395185702</v>
      </c>
      <c r="AFU10" s="20">
        <v>0.65659999999999996</v>
      </c>
      <c r="AFV10" s="20">
        <v>0.68340698645856601</v>
      </c>
      <c r="AFW10" s="20">
        <v>0.6633</v>
      </c>
      <c r="AFX10" s="20">
        <v>0.65830145197220902</v>
      </c>
      <c r="AFY10" s="20">
        <v>0.63660000000000005</v>
      </c>
      <c r="AFZ10" s="30">
        <f>AFY10/AFW10</f>
        <v>0.95974672094075086</v>
      </c>
      <c r="AGA10" s="6" t="s">
        <v>1040</v>
      </c>
      <c r="AGB10" s="20">
        <v>0.66460134264856097</v>
      </c>
      <c r="AGC10" s="20">
        <v>0.64329999999999998</v>
      </c>
      <c r="AGD10" s="20">
        <v>0.68340698645856601</v>
      </c>
      <c r="AGE10" s="20">
        <v>0.6633</v>
      </c>
      <c r="AGF10" s="31">
        <f>AGE10/AGC10</f>
        <v>1.0310896937665164</v>
      </c>
      <c r="AGG10" s="6" t="s">
        <v>1037</v>
      </c>
      <c r="AGH10" s="3">
        <v>999</v>
      </c>
      <c r="AGI10" s="3">
        <v>999</v>
      </c>
      <c r="AGJ10" s="3">
        <v>999</v>
      </c>
      <c r="AGK10" s="3">
        <v>999</v>
      </c>
      <c r="AGL10" s="3">
        <v>999</v>
      </c>
      <c r="AGM10" s="3">
        <v>999</v>
      </c>
      <c r="AGN10" s="30">
        <v>999</v>
      </c>
      <c r="AGO10" s="30">
        <v>999</v>
      </c>
      <c r="AGP10" s="3">
        <v>999</v>
      </c>
      <c r="AGQ10" s="3">
        <v>999</v>
      </c>
      <c r="AGR10" s="3">
        <v>999</v>
      </c>
      <c r="AGS10" s="3">
        <v>999</v>
      </c>
      <c r="AGT10" s="30">
        <v>999</v>
      </c>
      <c r="AGU10" s="30">
        <v>999</v>
      </c>
      <c r="AGV10" s="148"/>
      <c r="AGW10" s="3">
        <v>999</v>
      </c>
      <c r="AGX10" s="3">
        <v>999</v>
      </c>
      <c r="AGY10" s="30">
        <v>999</v>
      </c>
      <c r="AGZ10" s="30">
        <v>999</v>
      </c>
      <c r="AHA10" s="3">
        <v>2015</v>
      </c>
      <c r="AHB10" s="20">
        <v>0.96</v>
      </c>
      <c r="AHC10" s="20">
        <v>0.96</v>
      </c>
      <c r="AHD10" s="20">
        <v>0.95050000000000001</v>
      </c>
      <c r="AHE10" s="20">
        <v>0.95050000000000001</v>
      </c>
      <c r="AHF10" s="20">
        <v>0.96950000000000003</v>
      </c>
      <c r="AHG10" s="20">
        <v>0.96950000000000003</v>
      </c>
      <c r="AHH10" s="30">
        <f>AHG10/AHE10</f>
        <v>1.0199894792214623</v>
      </c>
      <c r="AHI10" s="6" t="s">
        <v>1040</v>
      </c>
      <c r="AHJ10" s="20">
        <v>0.97750000000000004</v>
      </c>
      <c r="AHK10" s="20">
        <v>0.97750000000000004</v>
      </c>
      <c r="AHL10" s="20">
        <v>0.93779999999999997</v>
      </c>
      <c r="AHM10" s="20">
        <v>0.93779999999999997</v>
      </c>
      <c r="AHN10" s="31">
        <f>AHM10/AHK10</f>
        <v>0.95938618925831198</v>
      </c>
      <c r="AHO10" s="6" t="s">
        <v>1037</v>
      </c>
      <c r="AHP10" s="20">
        <v>0.92330000000000001</v>
      </c>
      <c r="AHQ10" s="20">
        <v>0.92330000000000001</v>
      </c>
      <c r="AHR10" s="20">
        <v>0.94640000000000002</v>
      </c>
      <c r="AHS10" s="20">
        <v>0.94640000000000002</v>
      </c>
      <c r="AHT10" s="20">
        <v>0.96289999999999998</v>
      </c>
      <c r="AHU10" s="20">
        <v>0.96289999999999998</v>
      </c>
      <c r="AHV10" s="6">
        <f>AHU10/AHQ10</f>
        <v>1.0428896350048737</v>
      </c>
      <c r="AHW10" s="6" t="s">
        <v>1038</v>
      </c>
      <c r="AHX10" s="20">
        <v>0.97750000000000004</v>
      </c>
      <c r="AHY10" s="20">
        <v>0.97750000000000004</v>
      </c>
      <c r="AHZ10" s="20">
        <v>0.99039999999999995</v>
      </c>
      <c r="AIA10" s="20">
        <v>0.99039999999999995</v>
      </c>
      <c r="AIB10" s="6">
        <f>AIA10/AHU10</f>
        <v>1.0285595596635164</v>
      </c>
      <c r="AIC10" s="6" t="s">
        <v>1042</v>
      </c>
      <c r="AID10" s="148">
        <f>AHP10/AHZ10</f>
        <v>0.93224959612277869</v>
      </c>
      <c r="AIE10" s="3">
        <v>999</v>
      </c>
      <c r="AIF10" s="3">
        <v>999</v>
      </c>
      <c r="AIG10" s="30">
        <v>999</v>
      </c>
      <c r="AIH10" s="30">
        <v>999</v>
      </c>
      <c r="AII10" s="20">
        <v>0.879</v>
      </c>
      <c r="AIJ10" s="20">
        <v>0.879</v>
      </c>
      <c r="AIK10" s="20">
        <v>0.879</v>
      </c>
      <c r="AIL10" s="20">
        <v>0.879</v>
      </c>
      <c r="AIM10" s="20">
        <v>0.879</v>
      </c>
      <c r="AIN10" s="20">
        <v>0.879</v>
      </c>
      <c r="AIO10" s="30">
        <f>AIN10/AIL10</f>
        <v>1</v>
      </c>
      <c r="AIP10" s="6" t="s">
        <v>1045</v>
      </c>
      <c r="AIQ10" s="20">
        <v>0.93200000000000005</v>
      </c>
      <c r="AIR10" s="20">
        <v>0.93200000000000005</v>
      </c>
      <c r="AIS10" s="20">
        <v>0.81200000000000006</v>
      </c>
      <c r="AIT10" s="20">
        <v>0.81200000000000006</v>
      </c>
      <c r="AIU10" s="31">
        <f>AIT10/AIR10</f>
        <v>0.87124463519313311</v>
      </c>
      <c r="AIV10" s="6" t="s">
        <v>1041</v>
      </c>
      <c r="AIW10" s="20">
        <v>0.76800000000000002</v>
      </c>
      <c r="AIX10" s="20">
        <v>0.76800000000000002</v>
      </c>
      <c r="AIY10" s="20">
        <v>0.83799999999999997</v>
      </c>
      <c r="AIZ10" s="20">
        <v>0.83799999999999997</v>
      </c>
      <c r="AJA10" s="20">
        <v>0.88800000000000001</v>
      </c>
      <c r="AJB10" s="20">
        <v>0.88800000000000001</v>
      </c>
      <c r="AJC10" s="6">
        <f>AJB10/AIX10</f>
        <v>1.15625</v>
      </c>
      <c r="AJD10" s="6" t="s">
        <v>1038</v>
      </c>
      <c r="AJE10" s="20">
        <v>0.93200000000000005</v>
      </c>
      <c r="AJF10" s="20">
        <v>0.93200000000000005</v>
      </c>
      <c r="AJG10" s="20">
        <v>0.97099999999999997</v>
      </c>
      <c r="AJH10" s="20">
        <v>0.97099999999999997</v>
      </c>
      <c r="AJI10" s="6">
        <f>AJH10/AJB10</f>
        <v>1.0934684684684683</v>
      </c>
      <c r="AJJ10" s="6" t="s">
        <v>1042</v>
      </c>
      <c r="AJK10" s="148">
        <f>AIW10/AJG10</f>
        <v>0.79093717816683839</v>
      </c>
      <c r="AJL10" s="3">
        <v>999</v>
      </c>
      <c r="AJM10" s="3">
        <v>999</v>
      </c>
      <c r="AJN10" s="30">
        <v>999</v>
      </c>
      <c r="AJO10" s="30">
        <v>999</v>
      </c>
      <c r="AJP10" s="5">
        <v>2015</v>
      </c>
      <c r="AJQ10" s="29">
        <v>0.42636446213489698</v>
      </c>
      <c r="AJR10" s="29">
        <v>0.84090909090909105</v>
      </c>
      <c r="AJS10" s="29">
        <v>0.94696969696969702</v>
      </c>
      <c r="AJT10" s="3">
        <v>1</v>
      </c>
      <c r="AJU10" s="3" t="s">
        <v>1026</v>
      </c>
      <c r="AJV10" s="3">
        <v>0.33</v>
      </c>
      <c r="AJW10" s="3" t="s">
        <v>1061</v>
      </c>
      <c r="AJX10" s="20">
        <v>0.64062417814327199</v>
      </c>
      <c r="AJY10" s="20">
        <v>0.61780000000000002</v>
      </c>
      <c r="AJZ10" s="20">
        <v>999</v>
      </c>
      <c r="AKA10" s="20">
        <v>999</v>
      </c>
      <c r="AKB10" s="20">
        <v>999</v>
      </c>
      <c r="AKC10" s="20">
        <v>999</v>
      </c>
      <c r="AKD10" s="29">
        <v>0.65687472604775798</v>
      </c>
      <c r="AKE10" s="29">
        <v>1</v>
      </c>
      <c r="AKF10" s="3">
        <v>997</v>
      </c>
      <c r="AKG10" s="3" t="s">
        <v>1028</v>
      </c>
      <c r="AKH10" s="3">
        <v>1</v>
      </c>
      <c r="AKI10" s="3" t="s">
        <v>1026</v>
      </c>
      <c r="AKJ10" s="20">
        <v>0.96460000000000001</v>
      </c>
      <c r="AKK10" s="42">
        <v>3.5400000000000001E-2</v>
      </c>
      <c r="AKL10" s="20">
        <v>0.96671401336020901</v>
      </c>
      <c r="AKM10" s="42">
        <v>3.5400000000000001E-2</v>
      </c>
      <c r="AKN10" s="29">
        <v>0.97710467112007005</v>
      </c>
      <c r="AKO10" s="29">
        <v>1</v>
      </c>
      <c r="AKP10" s="3">
        <v>997</v>
      </c>
      <c r="AKQ10" s="5" t="s">
        <v>1028</v>
      </c>
      <c r="AKR10" s="3">
        <v>997</v>
      </c>
      <c r="AKS10" s="5" t="s">
        <v>1028</v>
      </c>
      <c r="AKT10" s="3">
        <v>0.33</v>
      </c>
      <c r="AKU10" s="3" t="s">
        <v>1072</v>
      </c>
      <c r="AKV10" s="3">
        <v>0</v>
      </c>
      <c r="AKW10" s="3" t="s">
        <v>1027</v>
      </c>
      <c r="AKX10" s="29">
        <v>0.16500000000000001</v>
      </c>
      <c r="AKY10" s="29">
        <v>1</v>
      </c>
      <c r="AKZ10" s="3" t="s">
        <v>1048</v>
      </c>
      <c r="ALA10" s="3" t="s">
        <v>1027</v>
      </c>
      <c r="ALB10" s="20">
        <v>0.78749624348607905</v>
      </c>
      <c r="ALC10">
        <v>22.6</v>
      </c>
      <c r="ALD10" s="3" t="s">
        <v>1047</v>
      </c>
      <c r="ALE10" s="3" t="s">
        <v>1026</v>
      </c>
      <c r="ALF10" s="3" t="s">
        <v>1047</v>
      </c>
      <c r="ALG10" s="3" t="s">
        <v>1026</v>
      </c>
      <c r="ALH10" s="20">
        <v>0.83499999999999996</v>
      </c>
      <c r="ALI10" s="32">
        <v>16.5</v>
      </c>
      <c r="ALJ10" s="3" t="s">
        <v>1047</v>
      </c>
      <c r="ALK10" s="3" t="s">
        <v>1026</v>
      </c>
      <c r="ALL10" s="3" t="s">
        <v>1047</v>
      </c>
      <c r="ALM10" s="3" t="s">
        <v>1026</v>
      </c>
      <c r="ALN10" s="29">
        <v>0.80321374906943999</v>
      </c>
      <c r="ALO10" s="29">
        <v>1</v>
      </c>
      <c r="ALP10" s="29">
        <v>1</v>
      </c>
    </row>
    <row r="11" spans="1:1004 1044:1044" x14ac:dyDescent="0.25">
      <c r="A11" s="3" t="s">
        <v>1073</v>
      </c>
      <c r="B11" s="3">
        <v>1</v>
      </c>
      <c r="C11" s="3" t="s">
        <v>1026</v>
      </c>
      <c r="D11" s="3">
        <v>1</v>
      </c>
      <c r="E11" s="3" t="s">
        <v>1026</v>
      </c>
      <c r="F11" s="3">
        <v>1</v>
      </c>
      <c r="G11" s="3" t="s">
        <v>1026</v>
      </c>
      <c r="H11" s="3">
        <v>1</v>
      </c>
      <c r="I11" s="3" t="s">
        <v>1026</v>
      </c>
      <c r="J11" s="3">
        <v>1</v>
      </c>
      <c r="K11" s="3" t="s">
        <v>1026</v>
      </c>
      <c r="L11" s="3">
        <v>1</v>
      </c>
      <c r="M11" s="3" t="s">
        <v>1026</v>
      </c>
      <c r="N11" s="3">
        <v>1</v>
      </c>
      <c r="O11" s="3" t="s">
        <v>1026</v>
      </c>
      <c r="P11" s="3">
        <v>1</v>
      </c>
      <c r="Q11" s="3" t="s">
        <v>1026</v>
      </c>
      <c r="R11" s="3">
        <v>1</v>
      </c>
      <c r="S11" s="3" t="s">
        <v>1026</v>
      </c>
      <c r="T11" s="3">
        <v>1</v>
      </c>
      <c r="U11" s="3" t="s">
        <v>1026</v>
      </c>
      <c r="V11" s="3">
        <v>1</v>
      </c>
      <c r="W11" s="3" t="s">
        <v>1026</v>
      </c>
      <c r="X11" s="3">
        <v>1</v>
      </c>
      <c r="Y11" s="3" t="s">
        <v>1026</v>
      </c>
      <c r="Z11" s="3">
        <v>1</v>
      </c>
      <c r="AA11" s="3" t="s">
        <v>1051</v>
      </c>
      <c r="AB11" s="3">
        <v>1</v>
      </c>
      <c r="AC11" s="3" t="s">
        <v>1051</v>
      </c>
      <c r="AD11" s="3">
        <v>1</v>
      </c>
      <c r="AE11" s="3" t="s">
        <v>1051</v>
      </c>
      <c r="AF11" s="3">
        <v>1</v>
      </c>
      <c r="AG11" s="3" t="s">
        <v>1051</v>
      </c>
      <c r="AH11" s="3">
        <v>997</v>
      </c>
      <c r="AI11" s="3" t="s">
        <v>1028</v>
      </c>
      <c r="AJ11" s="3">
        <v>997</v>
      </c>
      <c r="AK11" s="3" t="s">
        <v>1028</v>
      </c>
      <c r="AL11" s="3">
        <v>997</v>
      </c>
      <c r="AM11" s="3" t="s">
        <v>1028</v>
      </c>
      <c r="AN11" s="3">
        <v>997</v>
      </c>
      <c r="AO11" s="3" t="s">
        <v>1028</v>
      </c>
      <c r="AP11" s="3">
        <v>997</v>
      </c>
      <c r="AQ11" s="3" t="s">
        <v>1028</v>
      </c>
      <c r="AR11" s="3">
        <v>997</v>
      </c>
      <c r="AS11" s="3" t="s">
        <v>1028</v>
      </c>
      <c r="AT11" s="3">
        <v>997</v>
      </c>
      <c r="AU11" s="3" t="s">
        <v>1028</v>
      </c>
      <c r="AV11" s="3">
        <v>997</v>
      </c>
      <c r="AW11" s="3" t="s">
        <v>1028</v>
      </c>
      <c r="AX11" s="3">
        <v>997</v>
      </c>
      <c r="AY11" s="22" t="s">
        <v>1028</v>
      </c>
      <c r="AZ11" s="3">
        <v>997</v>
      </c>
      <c r="BA11" s="22" t="s">
        <v>1028</v>
      </c>
      <c r="BB11" s="3">
        <v>997</v>
      </c>
      <c r="BC11" s="22" t="s">
        <v>1028</v>
      </c>
      <c r="BD11" s="3">
        <v>997</v>
      </c>
      <c r="BE11" s="22" t="s">
        <v>1028</v>
      </c>
      <c r="BF11" s="3">
        <v>997</v>
      </c>
      <c r="BG11" s="22" t="s">
        <v>1028</v>
      </c>
      <c r="BH11" s="3">
        <v>997</v>
      </c>
      <c r="BI11" s="22" t="s">
        <v>1028</v>
      </c>
      <c r="BJ11" s="3">
        <v>997</v>
      </c>
      <c r="BK11" s="22" t="s">
        <v>1028</v>
      </c>
      <c r="BL11" s="3">
        <v>997</v>
      </c>
      <c r="BM11" s="22" t="s">
        <v>1028</v>
      </c>
      <c r="BN11" s="36">
        <v>1</v>
      </c>
      <c r="BO11" s="36">
        <v>1</v>
      </c>
      <c r="BP11" s="3">
        <v>1</v>
      </c>
      <c r="BQ11" s="3" t="s">
        <v>1029</v>
      </c>
      <c r="BR11" s="3">
        <v>1</v>
      </c>
      <c r="BS11" s="3" t="s">
        <v>1029</v>
      </c>
      <c r="BT11" s="3">
        <v>1</v>
      </c>
      <c r="BU11" s="3" t="s">
        <v>1029</v>
      </c>
      <c r="BV11" s="3">
        <v>1</v>
      </c>
      <c r="BW11" s="3" t="s">
        <v>1029</v>
      </c>
      <c r="BX11" s="3">
        <v>1</v>
      </c>
      <c r="BY11" s="3" t="s">
        <v>1026</v>
      </c>
      <c r="BZ11" s="3">
        <v>1</v>
      </c>
      <c r="CA11" s="3" t="s">
        <v>1026</v>
      </c>
      <c r="CB11" s="3">
        <v>1</v>
      </c>
      <c r="CC11" s="3" t="s">
        <v>1026</v>
      </c>
      <c r="CD11" s="18">
        <v>1</v>
      </c>
      <c r="CE11" s="36">
        <v>1</v>
      </c>
      <c r="CF11" s="3">
        <v>1</v>
      </c>
      <c r="CG11" s="3" t="s">
        <v>1026</v>
      </c>
      <c r="CH11" s="3">
        <v>1</v>
      </c>
      <c r="CI11" s="3" t="s">
        <v>1026</v>
      </c>
      <c r="CJ11" s="3">
        <v>1</v>
      </c>
      <c r="CK11" s="3" t="s">
        <v>1026</v>
      </c>
      <c r="CL11" s="29">
        <v>1</v>
      </c>
      <c r="CM11" s="29">
        <v>1</v>
      </c>
      <c r="CN11" s="3">
        <v>1</v>
      </c>
      <c r="CO11" s="22" t="s">
        <v>1026</v>
      </c>
      <c r="CP11" s="3">
        <v>1</v>
      </c>
      <c r="CQ11" s="22" t="s">
        <v>1026</v>
      </c>
      <c r="CR11" s="3">
        <v>1</v>
      </c>
      <c r="CS11" s="3" t="s">
        <v>1052</v>
      </c>
      <c r="CT11" s="3">
        <v>1</v>
      </c>
      <c r="CU11" s="3" t="s">
        <v>1026</v>
      </c>
      <c r="CV11" s="36">
        <v>1</v>
      </c>
      <c r="CW11" s="36">
        <v>1</v>
      </c>
      <c r="CX11" s="21">
        <v>0.13998417680377101</v>
      </c>
      <c r="CY11" s="27">
        <v>14.6</v>
      </c>
      <c r="CZ11" s="5">
        <v>2014</v>
      </c>
      <c r="DA11" s="43">
        <v>0.58973604140907399</v>
      </c>
      <c r="DB11" s="27">
        <v>3.6</v>
      </c>
      <c r="DC11">
        <v>2014</v>
      </c>
      <c r="DD11" s="3">
        <v>0.923075507764201</v>
      </c>
      <c r="DE11" s="27">
        <v>7.5</v>
      </c>
      <c r="DF11" s="5">
        <v>2015</v>
      </c>
      <c r="DG11" s="3">
        <v>997</v>
      </c>
      <c r="DH11" s="3">
        <v>997</v>
      </c>
      <c r="DI11" s="5">
        <v>997</v>
      </c>
      <c r="DJ11" s="3">
        <v>999</v>
      </c>
      <c r="DK11" s="3">
        <v>999</v>
      </c>
      <c r="DL11" s="3">
        <v>999</v>
      </c>
      <c r="DM11" s="3">
        <v>999</v>
      </c>
      <c r="DN11" s="3">
        <v>999</v>
      </c>
      <c r="DO11" s="3">
        <v>999</v>
      </c>
      <c r="DP11" s="3">
        <v>999</v>
      </c>
      <c r="DQ11" s="3">
        <v>999</v>
      </c>
      <c r="DR11" s="3">
        <v>999</v>
      </c>
      <c r="DS11" s="3">
        <v>999</v>
      </c>
      <c r="DT11" s="3">
        <v>999</v>
      </c>
      <c r="DU11" s="3">
        <v>999</v>
      </c>
      <c r="DV11" s="3">
        <v>0.192292831524114</v>
      </c>
      <c r="DW11" s="27">
        <v>17</v>
      </c>
      <c r="DX11" s="5">
        <v>2011</v>
      </c>
      <c r="DY11" s="3">
        <v>999</v>
      </c>
      <c r="DZ11" s="3">
        <v>999</v>
      </c>
      <c r="EA11" s="3">
        <v>999</v>
      </c>
      <c r="EB11" s="3">
        <v>999</v>
      </c>
      <c r="EC11" s="3">
        <v>999</v>
      </c>
      <c r="ED11" s="3">
        <v>999</v>
      </c>
      <c r="EE11" s="3">
        <v>999</v>
      </c>
      <c r="EF11" s="3">
        <v>999</v>
      </c>
      <c r="EG11" s="3">
        <v>999</v>
      </c>
      <c r="EH11" s="29">
        <v>0.46127213937528999</v>
      </c>
      <c r="EI11" s="29">
        <v>0.476190476190476</v>
      </c>
      <c r="EJ11" s="25">
        <v>0.84591853159628105</v>
      </c>
      <c r="EK11" s="25">
        <v>0.81944444444444398</v>
      </c>
      <c r="EL11" s="25">
        <v>0.69318324116917496</v>
      </c>
      <c r="EM11" s="29">
        <v>0.89523809523809506</v>
      </c>
      <c r="EN11" s="3">
        <v>1</v>
      </c>
      <c r="EO11" s="3" t="s">
        <v>1026</v>
      </c>
      <c r="EP11" s="3">
        <v>0.32</v>
      </c>
      <c r="EQ11">
        <v>32</v>
      </c>
      <c r="ER11" s="3">
        <v>1</v>
      </c>
      <c r="ES11" s="3" t="s">
        <v>1026</v>
      </c>
      <c r="ET11" s="3">
        <v>0.36</v>
      </c>
      <c r="EU11">
        <v>36</v>
      </c>
      <c r="EV11" s="27">
        <v>0.24990000000000001</v>
      </c>
      <c r="EW11">
        <v>24.99</v>
      </c>
      <c r="EX11" s="27">
        <v>0.29899999999999999</v>
      </c>
      <c r="EY11">
        <v>29.9</v>
      </c>
      <c r="EZ11" s="5">
        <v>2016</v>
      </c>
      <c r="FA11" s="36">
        <v>0.83040019750483196</v>
      </c>
      <c r="FB11" s="36">
        <v>1</v>
      </c>
      <c r="FC11" s="3">
        <v>1</v>
      </c>
      <c r="FD11" s="3" t="s">
        <v>1026</v>
      </c>
      <c r="FE11" s="3">
        <v>0.55000000000000004</v>
      </c>
      <c r="FF11" s="21">
        <f>AVERAGE(50, 60)</f>
        <v>55</v>
      </c>
      <c r="FG11" s="3">
        <v>1</v>
      </c>
      <c r="FH11" s="3" t="s">
        <v>1026</v>
      </c>
      <c r="FI11" s="43">
        <v>0.35</v>
      </c>
      <c r="FJ11" s="21">
        <f>AVERAGE(40,30)</f>
        <v>35</v>
      </c>
      <c r="FK11" s="3">
        <v>1</v>
      </c>
      <c r="FL11" s="21">
        <f>AVERAGE(60,50)</f>
        <v>55</v>
      </c>
      <c r="FM11" s="3">
        <v>1</v>
      </c>
      <c r="FN11" s="21">
        <f>AVERAGE(40,30)</f>
        <v>35</v>
      </c>
      <c r="FO11" s="3">
        <v>999</v>
      </c>
      <c r="FP11" s="3">
        <v>999</v>
      </c>
      <c r="FQ11" s="3">
        <v>999</v>
      </c>
      <c r="FR11" s="3">
        <v>999</v>
      </c>
      <c r="FS11" s="3">
        <v>999</v>
      </c>
      <c r="FT11" s="3">
        <v>999</v>
      </c>
      <c r="FU11" s="3">
        <v>999</v>
      </c>
      <c r="FV11" s="3">
        <v>999</v>
      </c>
      <c r="FW11" s="3">
        <v>999</v>
      </c>
      <c r="FX11" s="3">
        <v>999</v>
      </c>
      <c r="FY11" s="29">
        <v>1</v>
      </c>
      <c r="FZ11" s="29">
        <v>0.5</v>
      </c>
      <c r="GA11" s="3">
        <v>0.4577</v>
      </c>
      <c r="GB11">
        <v>45.77</v>
      </c>
      <c r="GC11" s="3">
        <v>0.47116975737629602</v>
      </c>
      <c r="GD11">
        <v>48.44</v>
      </c>
      <c r="GE11" s="5">
        <v>2016</v>
      </c>
      <c r="GF11" s="3">
        <v>1</v>
      </c>
      <c r="GG11" s="3" t="s">
        <v>1026</v>
      </c>
      <c r="GH11" s="3">
        <v>0.25</v>
      </c>
      <c r="GI11">
        <v>999</v>
      </c>
      <c r="GJ11" s="3">
        <v>1</v>
      </c>
      <c r="GK11" s="22" t="s">
        <v>1026</v>
      </c>
      <c r="GL11" s="3">
        <v>0.36</v>
      </c>
      <c r="GM11" s="27">
        <v>36</v>
      </c>
      <c r="GN11" s="27">
        <v>0.81539465101108999</v>
      </c>
      <c r="GO11">
        <v>30.66</v>
      </c>
      <c r="GP11" s="27">
        <v>0.57134819227548705</v>
      </c>
      <c r="GQ11">
        <v>34.36</v>
      </c>
      <c r="GR11" s="5">
        <v>2016</v>
      </c>
      <c r="GS11" s="3">
        <v>1</v>
      </c>
      <c r="GT11">
        <v>1.27</v>
      </c>
      <c r="GU11" s="5">
        <v>2016</v>
      </c>
      <c r="GV11" s="36">
        <v>0.663122520132575</v>
      </c>
      <c r="GW11" s="36">
        <v>1</v>
      </c>
      <c r="GX11" s="3">
        <v>1</v>
      </c>
      <c r="GY11" s="3" t="s">
        <v>1026</v>
      </c>
      <c r="GZ11" s="3">
        <v>1</v>
      </c>
      <c r="HA11" s="5">
        <v>1</v>
      </c>
      <c r="HB11" s="3">
        <v>1</v>
      </c>
      <c r="HC11" s="3" t="s">
        <v>1026</v>
      </c>
      <c r="HD11" s="3">
        <v>1</v>
      </c>
      <c r="HE11" s="3">
        <v>1</v>
      </c>
      <c r="HF11" s="5">
        <v>2010</v>
      </c>
      <c r="HG11" s="3">
        <v>1</v>
      </c>
      <c r="HH11" s="3">
        <v>1</v>
      </c>
      <c r="HI11" s="3">
        <v>1</v>
      </c>
      <c r="HJ11" s="3">
        <v>1</v>
      </c>
      <c r="HK11" s="5">
        <v>2010</v>
      </c>
      <c r="HL11" s="29">
        <v>1</v>
      </c>
      <c r="HM11" s="29">
        <v>1</v>
      </c>
      <c r="HN11" s="29">
        <v>0.875</v>
      </c>
      <c r="HO11" s="3">
        <v>1</v>
      </c>
      <c r="HP11" s="22" t="s">
        <v>1032</v>
      </c>
      <c r="HQ11" s="3">
        <v>0.75</v>
      </c>
      <c r="HR11" s="3" t="s">
        <v>1070</v>
      </c>
      <c r="HS11" s="3">
        <v>0.85</v>
      </c>
      <c r="HT11" s="27">
        <v>15</v>
      </c>
      <c r="HU11" s="5">
        <v>2014</v>
      </c>
      <c r="HV11" s="28">
        <v>0.76409822381021697</v>
      </c>
      <c r="HW11">
        <v>23</v>
      </c>
      <c r="HX11" s="5">
        <v>2012</v>
      </c>
      <c r="HY11" s="5">
        <v>0</v>
      </c>
      <c r="HZ11" s="5" t="s">
        <v>1026</v>
      </c>
      <c r="IA11" s="5">
        <v>999</v>
      </c>
      <c r="IB11" s="5">
        <v>2012</v>
      </c>
      <c r="IC11" s="3">
        <v>1</v>
      </c>
      <c r="ID11" s="22" t="s">
        <v>1026</v>
      </c>
      <c r="IE11" s="29">
        <v>0.72734970396836995</v>
      </c>
      <c r="IF11" s="29">
        <v>1</v>
      </c>
      <c r="IG11" s="3">
        <v>1</v>
      </c>
      <c r="IH11" s="22" t="s">
        <v>1026</v>
      </c>
      <c r="II11" s="11">
        <v>1</v>
      </c>
      <c r="IJ11" s="22" t="s">
        <v>1026</v>
      </c>
      <c r="IK11" s="3">
        <v>1</v>
      </c>
      <c r="IL11" s="3" t="s">
        <v>1026</v>
      </c>
      <c r="IM11" s="11">
        <v>1</v>
      </c>
      <c r="IN11" s="11" t="s">
        <v>1026</v>
      </c>
      <c r="IO11" s="11">
        <v>1</v>
      </c>
      <c r="IP11" s="11" t="s">
        <v>1026</v>
      </c>
      <c r="IQ11" s="3">
        <v>1</v>
      </c>
      <c r="IR11" s="11" t="s">
        <v>1026</v>
      </c>
      <c r="IS11" s="3">
        <v>1</v>
      </c>
      <c r="IT11" s="3" t="s">
        <v>1026</v>
      </c>
      <c r="IU11" s="3">
        <v>1</v>
      </c>
      <c r="IV11" s="3" t="s">
        <v>1026</v>
      </c>
      <c r="IW11" s="3">
        <v>1</v>
      </c>
      <c r="IX11" s="3" t="s">
        <v>1026</v>
      </c>
      <c r="IY11" s="3">
        <v>1</v>
      </c>
      <c r="IZ11" s="3" t="s">
        <v>1026</v>
      </c>
      <c r="JA11" s="3">
        <v>1</v>
      </c>
      <c r="JB11" s="11" t="s">
        <v>1026</v>
      </c>
      <c r="JC11" s="3">
        <v>1</v>
      </c>
      <c r="JD11" s="3" t="s">
        <v>1026</v>
      </c>
      <c r="JE11" s="3">
        <v>1</v>
      </c>
      <c r="JF11" s="11" t="s">
        <v>1026</v>
      </c>
      <c r="JG11" s="3">
        <v>1</v>
      </c>
      <c r="JH11" s="11" t="s">
        <v>1026</v>
      </c>
      <c r="JI11" s="3">
        <v>1</v>
      </c>
      <c r="JJ11" s="3" t="s">
        <v>1026</v>
      </c>
      <c r="JK11" s="3">
        <v>1</v>
      </c>
      <c r="JL11" s="3" t="s">
        <v>1026</v>
      </c>
      <c r="JM11" s="3">
        <v>0</v>
      </c>
      <c r="JN11" s="3" t="s">
        <v>1027</v>
      </c>
      <c r="JO11" s="3">
        <v>0.66</v>
      </c>
      <c r="JP11" s="3" t="s">
        <v>1074</v>
      </c>
      <c r="JQ11" s="3">
        <v>0</v>
      </c>
      <c r="JR11" s="3" t="s">
        <v>1026</v>
      </c>
      <c r="JS11" s="29">
        <v>0.87684210526315798</v>
      </c>
      <c r="JT11" s="29">
        <v>1</v>
      </c>
      <c r="JU11" s="3">
        <v>1</v>
      </c>
      <c r="JV11" s="3">
        <v>1.0905</v>
      </c>
      <c r="JW11" s="150">
        <f>JV11-OY11</f>
        <v>0.1552</v>
      </c>
      <c r="JX11" s="3">
        <v>999</v>
      </c>
      <c r="JY11" s="34">
        <v>999</v>
      </c>
      <c r="JZ11" s="3">
        <v>999</v>
      </c>
      <c r="KA11" s="34">
        <v>999</v>
      </c>
      <c r="KB11" s="30">
        <f t="shared" si="0"/>
        <v>1</v>
      </c>
      <c r="KC11" s="30">
        <v>999</v>
      </c>
      <c r="KD11" s="3">
        <v>999</v>
      </c>
      <c r="KE11" s="34">
        <v>999</v>
      </c>
      <c r="KF11" s="3">
        <v>999</v>
      </c>
      <c r="KG11" s="34">
        <v>999</v>
      </c>
      <c r="KH11" s="30">
        <v>999</v>
      </c>
      <c r="KI11" s="30">
        <v>999</v>
      </c>
      <c r="KJ11" s="3">
        <v>999</v>
      </c>
      <c r="KK11" s="34">
        <v>999</v>
      </c>
      <c r="KL11" s="3">
        <v>999</v>
      </c>
      <c r="KM11" s="34">
        <v>999</v>
      </c>
      <c r="KN11" s="3">
        <v>999</v>
      </c>
      <c r="KO11" s="34">
        <v>999</v>
      </c>
      <c r="KP11" s="30">
        <v>999</v>
      </c>
      <c r="KQ11" s="30">
        <v>999</v>
      </c>
      <c r="KR11" s="3">
        <v>999</v>
      </c>
      <c r="KS11" s="34">
        <v>999</v>
      </c>
      <c r="KT11" s="3">
        <v>999</v>
      </c>
      <c r="KU11" s="3">
        <v>999</v>
      </c>
      <c r="KV11" s="148"/>
      <c r="KW11" s="168">
        <v>999</v>
      </c>
      <c r="KX11" s="3">
        <v>999</v>
      </c>
      <c r="KY11" s="30">
        <v>999</v>
      </c>
      <c r="KZ11" s="30">
        <v>999</v>
      </c>
      <c r="LA11" s="3">
        <v>1</v>
      </c>
      <c r="LB11" s="3">
        <v>1.0051000000000001</v>
      </c>
      <c r="LC11" s="150">
        <f>LB11-QG11</f>
        <v>0.19750000000000012</v>
      </c>
      <c r="LD11" s="3">
        <v>999</v>
      </c>
      <c r="LE11" s="3">
        <v>999</v>
      </c>
      <c r="LF11" s="3">
        <v>999</v>
      </c>
      <c r="LG11" s="3">
        <v>999</v>
      </c>
      <c r="LH11" s="30">
        <v>999</v>
      </c>
      <c r="LI11" s="30">
        <v>999</v>
      </c>
      <c r="LJ11" s="3">
        <v>999</v>
      </c>
      <c r="LK11" s="3">
        <v>999</v>
      </c>
      <c r="LL11" s="3">
        <v>999</v>
      </c>
      <c r="LM11" s="3">
        <v>999</v>
      </c>
      <c r="LN11" s="30">
        <v>999</v>
      </c>
      <c r="LO11" s="30">
        <v>999</v>
      </c>
      <c r="LP11" s="3">
        <v>999</v>
      </c>
      <c r="LQ11" s="3">
        <v>999</v>
      </c>
      <c r="LR11" s="3">
        <v>999</v>
      </c>
      <c r="LS11" s="3">
        <v>999</v>
      </c>
      <c r="LT11" s="3">
        <v>999</v>
      </c>
      <c r="LU11" s="3">
        <v>999</v>
      </c>
      <c r="LV11" s="30">
        <v>999</v>
      </c>
      <c r="LW11" s="30">
        <v>999</v>
      </c>
      <c r="LX11" s="5">
        <v>999</v>
      </c>
      <c r="LY11" s="3">
        <v>999</v>
      </c>
      <c r="LZ11" s="3">
        <v>999</v>
      </c>
      <c r="MA11" s="3">
        <v>999</v>
      </c>
      <c r="MB11" s="30">
        <v>999</v>
      </c>
      <c r="MC11" s="30">
        <v>999</v>
      </c>
      <c r="MD11" s="148"/>
      <c r="ME11" s="3">
        <v>999</v>
      </c>
      <c r="MF11" s="11">
        <v>999</v>
      </c>
      <c r="MG11" s="30">
        <v>999</v>
      </c>
      <c r="MH11" s="30">
        <v>999</v>
      </c>
      <c r="MI11" s="3">
        <v>999</v>
      </c>
      <c r="MJ11" s="3">
        <v>999</v>
      </c>
      <c r="MK11" s="3">
        <v>999</v>
      </c>
      <c r="ML11" s="3">
        <v>999</v>
      </c>
      <c r="MM11" s="3">
        <v>999</v>
      </c>
      <c r="MN11" s="3">
        <v>999</v>
      </c>
      <c r="MO11" s="30">
        <v>999</v>
      </c>
      <c r="MP11" s="30">
        <v>999</v>
      </c>
      <c r="MQ11" s="3">
        <v>999</v>
      </c>
      <c r="MR11" s="3">
        <v>999</v>
      </c>
      <c r="MS11" s="3">
        <v>999</v>
      </c>
      <c r="MT11" s="3">
        <v>999</v>
      </c>
      <c r="MU11" s="30">
        <v>999</v>
      </c>
      <c r="MV11" s="30">
        <v>999</v>
      </c>
      <c r="MW11" s="3">
        <v>999</v>
      </c>
      <c r="MX11" s="3">
        <v>999</v>
      </c>
      <c r="MY11" s="3">
        <v>999</v>
      </c>
      <c r="MZ11" s="3">
        <v>999</v>
      </c>
      <c r="NA11" s="3">
        <v>999</v>
      </c>
      <c r="NB11" s="3">
        <v>999</v>
      </c>
      <c r="NC11" s="30">
        <v>999</v>
      </c>
      <c r="ND11" s="30">
        <v>999</v>
      </c>
      <c r="NE11" s="3">
        <v>999</v>
      </c>
      <c r="NF11" s="3">
        <v>999</v>
      </c>
      <c r="NG11" s="3">
        <v>999</v>
      </c>
      <c r="NH11" s="30">
        <v>999</v>
      </c>
      <c r="NI11" s="30">
        <v>999</v>
      </c>
      <c r="NJ11" s="148"/>
      <c r="NK11" s="3">
        <v>999</v>
      </c>
      <c r="NL11" s="3">
        <v>999</v>
      </c>
      <c r="NM11" s="3">
        <v>999</v>
      </c>
      <c r="NN11" s="30">
        <v>999</v>
      </c>
      <c r="NO11" s="30">
        <v>999</v>
      </c>
      <c r="NP11" s="3">
        <v>0.74902102333200105</v>
      </c>
      <c r="NQ11" s="3">
        <v>0.75529999999999997</v>
      </c>
      <c r="NR11" s="3">
        <v>999</v>
      </c>
      <c r="NS11" s="3">
        <v>999</v>
      </c>
      <c r="NT11" s="3">
        <v>999</v>
      </c>
      <c r="NU11" s="3">
        <v>999</v>
      </c>
      <c r="NV11" s="30">
        <v>999</v>
      </c>
      <c r="NW11" s="30">
        <v>999</v>
      </c>
      <c r="NX11" s="3">
        <v>999</v>
      </c>
      <c r="NY11" s="3">
        <v>999</v>
      </c>
      <c r="NZ11" s="3">
        <v>999</v>
      </c>
      <c r="OA11" s="3">
        <v>999</v>
      </c>
      <c r="OB11" s="30">
        <v>999</v>
      </c>
      <c r="OC11" s="30">
        <v>999</v>
      </c>
      <c r="OD11" s="3">
        <v>999</v>
      </c>
      <c r="OE11" s="3">
        <v>999</v>
      </c>
      <c r="OF11" s="3">
        <v>999</v>
      </c>
      <c r="OG11" s="3">
        <v>999</v>
      </c>
      <c r="OH11" s="3">
        <v>999</v>
      </c>
      <c r="OI11" s="3">
        <v>999</v>
      </c>
      <c r="OJ11" s="30">
        <v>999</v>
      </c>
      <c r="OK11" s="30">
        <v>999</v>
      </c>
      <c r="OL11" s="3">
        <v>999</v>
      </c>
      <c r="OM11" s="3">
        <v>999</v>
      </c>
      <c r="ON11" s="5">
        <v>999</v>
      </c>
      <c r="OO11" s="3">
        <v>999</v>
      </c>
      <c r="OP11" s="30">
        <v>999</v>
      </c>
      <c r="OQ11" s="30">
        <v>999</v>
      </c>
      <c r="OR11" s="148"/>
      <c r="OS11" s="3">
        <v>999</v>
      </c>
      <c r="OT11" s="3">
        <v>999</v>
      </c>
      <c r="OU11" s="30">
        <v>999</v>
      </c>
      <c r="OV11" s="30">
        <v>999</v>
      </c>
      <c r="OW11" s="3" t="s">
        <v>1031</v>
      </c>
      <c r="OX11" s="3">
        <v>0.93530000000000002</v>
      </c>
      <c r="OY11" s="3">
        <v>0.93530000000000002</v>
      </c>
      <c r="OZ11" s="150">
        <f>1-OY11</f>
        <v>6.469999999999998E-2</v>
      </c>
      <c r="PA11" s="3">
        <v>999</v>
      </c>
      <c r="PB11" s="3">
        <v>999</v>
      </c>
      <c r="PC11" s="3">
        <v>999</v>
      </c>
      <c r="PD11" s="3">
        <v>999</v>
      </c>
      <c r="PE11" s="30">
        <v>999</v>
      </c>
      <c r="PF11" s="30">
        <v>999</v>
      </c>
      <c r="PG11" s="3">
        <v>999</v>
      </c>
      <c r="PH11" s="3">
        <v>999</v>
      </c>
      <c r="PI11" s="3">
        <v>999</v>
      </c>
      <c r="PJ11" s="3">
        <v>999</v>
      </c>
      <c r="PK11" s="30">
        <v>999</v>
      </c>
      <c r="PL11" s="30">
        <v>999</v>
      </c>
      <c r="PM11" s="3">
        <v>999</v>
      </c>
      <c r="PN11" s="3">
        <v>999</v>
      </c>
      <c r="PO11" s="3">
        <v>999</v>
      </c>
      <c r="PP11" s="3">
        <v>999</v>
      </c>
      <c r="PQ11" s="3">
        <v>999</v>
      </c>
      <c r="PR11" s="3">
        <v>999</v>
      </c>
      <c r="PS11" s="30">
        <v>999</v>
      </c>
      <c r="PT11" s="30">
        <v>999</v>
      </c>
      <c r="PU11" s="3">
        <v>999</v>
      </c>
      <c r="PV11" s="3">
        <v>999</v>
      </c>
      <c r="PW11" s="3">
        <v>999</v>
      </c>
      <c r="PX11" s="3">
        <v>999</v>
      </c>
      <c r="PY11" s="30">
        <v>999</v>
      </c>
      <c r="PZ11" s="30">
        <v>999</v>
      </c>
      <c r="QA11" s="148"/>
      <c r="QB11" s="3">
        <v>999</v>
      </c>
      <c r="QC11" s="3">
        <v>999</v>
      </c>
      <c r="QD11" s="30">
        <v>999</v>
      </c>
      <c r="QE11" s="30">
        <v>999</v>
      </c>
      <c r="QF11" s="3">
        <v>0.802663035917765</v>
      </c>
      <c r="QG11" s="3">
        <v>0.80759999999999998</v>
      </c>
      <c r="QH11" s="150">
        <f>1-QG11</f>
        <v>0.19240000000000002</v>
      </c>
      <c r="QI11" s="3">
        <v>999</v>
      </c>
      <c r="QJ11" s="3">
        <v>999</v>
      </c>
      <c r="QK11" s="3">
        <v>999</v>
      </c>
      <c r="QL11" s="3">
        <v>999</v>
      </c>
      <c r="QM11" s="30">
        <v>999</v>
      </c>
      <c r="QN11" s="30">
        <v>999</v>
      </c>
      <c r="QO11" s="3">
        <v>999</v>
      </c>
      <c r="QP11" s="3">
        <v>999</v>
      </c>
      <c r="QQ11" s="3">
        <v>999</v>
      </c>
      <c r="QR11" s="3">
        <v>999</v>
      </c>
      <c r="QS11" s="30">
        <v>999</v>
      </c>
      <c r="QT11" s="30">
        <v>999</v>
      </c>
      <c r="QU11" s="3">
        <v>999</v>
      </c>
      <c r="QV11" s="3">
        <v>999</v>
      </c>
      <c r="QW11" s="3">
        <v>999</v>
      </c>
      <c r="QX11" s="3">
        <v>999</v>
      </c>
      <c r="QY11" s="3">
        <v>999</v>
      </c>
      <c r="QZ11" s="3">
        <v>999</v>
      </c>
      <c r="RA11" s="30">
        <v>999</v>
      </c>
      <c r="RB11" s="30">
        <v>999</v>
      </c>
      <c r="RC11" s="3">
        <v>999</v>
      </c>
      <c r="RD11" s="3">
        <v>999</v>
      </c>
      <c r="RE11" s="3">
        <v>999</v>
      </c>
      <c r="RF11" s="3">
        <v>999</v>
      </c>
      <c r="RG11" s="30">
        <v>999</v>
      </c>
      <c r="RH11" s="30">
        <v>999</v>
      </c>
      <c r="RI11" s="148"/>
      <c r="RJ11" s="3">
        <v>999</v>
      </c>
      <c r="RK11" s="3">
        <v>999</v>
      </c>
      <c r="RL11" s="30">
        <v>999</v>
      </c>
      <c r="RM11" s="30">
        <v>999</v>
      </c>
      <c r="RN11" s="3">
        <v>2015</v>
      </c>
      <c r="RO11" s="20">
        <v>0.997</v>
      </c>
      <c r="RP11" s="20">
        <v>0.997</v>
      </c>
      <c r="RQ11" s="3">
        <v>999</v>
      </c>
      <c r="RR11" s="3">
        <v>999</v>
      </c>
      <c r="RS11" s="3">
        <v>999</v>
      </c>
      <c r="RT11" s="3">
        <v>999</v>
      </c>
      <c r="RU11" s="30">
        <v>999</v>
      </c>
      <c r="RV11" s="30">
        <v>999</v>
      </c>
      <c r="RW11" s="3">
        <v>999</v>
      </c>
      <c r="RX11" s="3">
        <v>999</v>
      </c>
      <c r="RY11" s="3">
        <v>999</v>
      </c>
      <c r="RZ11" s="3">
        <v>999</v>
      </c>
      <c r="SA11" s="30">
        <v>999</v>
      </c>
      <c r="SB11" s="30">
        <v>999</v>
      </c>
      <c r="SC11" s="3">
        <v>999</v>
      </c>
      <c r="SD11" s="3">
        <v>999</v>
      </c>
      <c r="SE11" s="3">
        <v>999</v>
      </c>
      <c r="SF11" s="3">
        <v>999</v>
      </c>
      <c r="SG11" s="3">
        <v>999</v>
      </c>
      <c r="SH11" s="3">
        <v>999</v>
      </c>
      <c r="SI11" s="30">
        <v>999</v>
      </c>
      <c r="SJ11" s="30">
        <v>999</v>
      </c>
      <c r="SK11" s="3">
        <v>999</v>
      </c>
      <c r="SL11" s="3">
        <v>999</v>
      </c>
      <c r="SM11" s="3">
        <v>999</v>
      </c>
      <c r="SN11" s="3">
        <v>999</v>
      </c>
      <c r="SO11" s="30">
        <v>999</v>
      </c>
      <c r="SP11" s="30">
        <v>999</v>
      </c>
      <c r="SQ11" s="148"/>
      <c r="SR11" s="3">
        <v>999</v>
      </c>
      <c r="SS11" s="3">
        <v>999</v>
      </c>
      <c r="ST11" s="30">
        <v>999</v>
      </c>
      <c r="SU11" s="30">
        <v>999</v>
      </c>
      <c r="SV11" s="20">
        <v>0.99056392895240897</v>
      </c>
      <c r="SW11" s="20">
        <v>0.99080000000000001</v>
      </c>
      <c r="SX11" s="3">
        <v>999</v>
      </c>
      <c r="SY11" s="3">
        <v>999</v>
      </c>
      <c r="SZ11" s="3">
        <v>999</v>
      </c>
      <c r="TA11" s="3">
        <v>999</v>
      </c>
      <c r="TB11" s="30">
        <v>999</v>
      </c>
      <c r="TC11" s="30">
        <v>999</v>
      </c>
      <c r="TD11" s="3">
        <v>999</v>
      </c>
      <c r="TE11" s="3">
        <v>999</v>
      </c>
      <c r="TF11" s="3">
        <v>999</v>
      </c>
      <c r="TG11" s="3">
        <v>999</v>
      </c>
      <c r="TH11" s="30">
        <v>999</v>
      </c>
      <c r="TI11" s="30">
        <v>999</v>
      </c>
      <c r="TJ11" s="3">
        <v>999</v>
      </c>
      <c r="TK11" s="3">
        <v>999</v>
      </c>
      <c r="TL11" s="3">
        <v>999</v>
      </c>
      <c r="TM11" s="3">
        <v>999</v>
      </c>
      <c r="TN11" s="3">
        <v>999</v>
      </c>
      <c r="TO11" s="3">
        <v>999</v>
      </c>
      <c r="TP11" s="30">
        <v>999</v>
      </c>
      <c r="TQ11" s="30">
        <v>999</v>
      </c>
      <c r="TR11" s="3">
        <v>999</v>
      </c>
      <c r="TS11" s="3">
        <v>999</v>
      </c>
      <c r="TT11" s="3">
        <v>999</v>
      </c>
      <c r="TU11" s="3">
        <v>999</v>
      </c>
      <c r="TV11" s="30">
        <v>999</v>
      </c>
      <c r="TW11" s="30">
        <v>999</v>
      </c>
      <c r="TX11" s="148"/>
      <c r="TY11" s="3">
        <v>999</v>
      </c>
      <c r="TZ11" s="3">
        <v>999</v>
      </c>
      <c r="UA11" s="30">
        <v>999</v>
      </c>
      <c r="UB11" s="30">
        <v>999</v>
      </c>
      <c r="UC11" s="20">
        <v>0.97251231477440803</v>
      </c>
      <c r="UD11" s="20">
        <v>0.97319999999999995</v>
      </c>
      <c r="UE11" s="3">
        <v>999</v>
      </c>
      <c r="UF11" s="3">
        <v>999</v>
      </c>
      <c r="UG11" s="3">
        <v>999</v>
      </c>
      <c r="UH11" s="3">
        <v>999</v>
      </c>
      <c r="UI11" s="30">
        <v>999</v>
      </c>
      <c r="UJ11" s="30">
        <v>999</v>
      </c>
      <c r="UK11" s="3">
        <v>999</v>
      </c>
      <c r="UL11" s="3">
        <v>999</v>
      </c>
      <c r="UM11" s="3">
        <v>999</v>
      </c>
      <c r="UN11" s="3">
        <v>999</v>
      </c>
      <c r="UO11" s="30">
        <v>999</v>
      </c>
      <c r="UP11" s="30">
        <v>999</v>
      </c>
      <c r="UQ11" s="3">
        <v>999</v>
      </c>
      <c r="UR11" s="3">
        <v>999</v>
      </c>
      <c r="US11" s="3">
        <v>999</v>
      </c>
      <c r="UT11" s="3">
        <v>999</v>
      </c>
      <c r="UU11" s="3">
        <v>999</v>
      </c>
      <c r="UV11" s="3">
        <v>999</v>
      </c>
      <c r="UW11" s="30">
        <v>999</v>
      </c>
      <c r="UX11" s="30">
        <v>999</v>
      </c>
      <c r="UY11" s="3">
        <v>999</v>
      </c>
      <c r="UZ11" s="3">
        <v>999</v>
      </c>
      <c r="VA11" s="3">
        <v>999</v>
      </c>
      <c r="VB11" s="3">
        <v>999</v>
      </c>
      <c r="VC11" s="30">
        <v>999</v>
      </c>
      <c r="VD11" s="30">
        <v>999</v>
      </c>
      <c r="VE11" s="148"/>
      <c r="VF11" s="3">
        <v>999</v>
      </c>
      <c r="VG11" s="3">
        <v>999</v>
      </c>
      <c r="VH11" s="30">
        <v>999</v>
      </c>
      <c r="VI11" s="30">
        <v>999</v>
      </c>
      <c r="VJ11" s="20">
        <v>0.98964083504557898</v>
      </c>
      <c r="VK11" s="20">
        <v>0.9899</v>
      </c>
      <c r="VL11" s="3">
        <v>999</v>
      </c>
      <c r="VM11" s="3">
        <v>999</v>
      </c>
      <c r="VN11" s="3">
        <v>999</v>
      </c>
      <c r="VO11" s="3">
        <v>999</v>
      </c>
      <c r="VP11" s="30">
        <v>999</v>
      </c>
      <c r="VQ11" s="30">
        <v>999</v>
      </c>
      <c r="VR11" s="3">
        <v>999</v>
      </c>
      <c r="VS11" s="3">
        <v>999</v>
      </c>
      <c r="VT11" s="3">
        <v>999</v>
      </c>
      <c r="VU11" s="3">
        <v>999</v>
      </c>
      <c r="VV11" s="30">
        <v>999</v>
      </c>
      <c r="VW11" s="30">
        <v>999</v>
      </c>
      <c r="VX11" s="3">
        <v>999</v>
      </c>
      <c r="VY11" s="3">
        <v>999</v>
      </c>
      <c r="VZ11" s="3">
        <v>999</v>
      </c>
      <c r="WA11" s="3">
        <v>999</v>
      </c>
      <c r="WB11" s="3">
        <v>999</v>
      </c>
      <c r="WC11" s="3">
        <v>999</v>
      </c>
      <c r="WD11" s="30">
        <v>999</v>
      </c>
      <c r="WE11" s="30">
        <v>999</v>
      </c>
      <c r="WF11" s="3">
        <v>999</v>
      </c>
      <c r="WG11" s="3">
        <v>999</v>
      </c>
      <c r="WH11" s="3">
        <v>999</v>
      </c>
      <c r="WI11" s="3">
        <v>999</v>
      </c>
      <c r="WJ11" s="30">
        <v>999</v>
      </c>
      <c r="WK11" s="30">
        <v>999</v>
      </c>
      <c r="WL11" s="148"/>
      <c r="WM11" s="3">
        <v>999</v>
      </c>
      <c r="WN11" s="3">
        <v>999</v>
      </c>
      <c r="WO11" s="30">
        <v>999</v>
      </c>
      <c r="WP11" s="30">
        <v>999</v>
      </c>
      <c r="WQ11" s="3" t="s">
        <v>1031</v>
      </c>
      <c r="WR11" s="29">
        <v>0.93795978912271105</v>
      </c>
      <c r="WS11" s="29">
        <v>9.0909090909090898E-2</v>
      </c>
      <c r="WT11" s="29">
        <v>0.69696969696969702</v>
      </c>
      <c r="WU11" s="3">
        <v>1</v>
      </c>
      <c r="WV11" s="3" t="s">
        <v>1026</v>
      </c>
      <c r="WW11" s="3">
        <v>1</v>
      </c>
      <c r="WX11" s="3" t="s">
        <v>1026</v>
      </c>
      <c r="WY11" s="3">
        <v>1</v>
      </c>
      <c r="WZ11" s="3" t="s">
        <v>1026</v>
      </c>
      <c r="XA11" s="3">
        <v>1</v>
      </c>
      <c r="XB11" s="3" t="s">
        <v>1026</v>
      </c>
      <c r="XC11" s="3">
        <v>1</v>
      </c>
      <c r="XD11" s="3" t="s">
        <v>1026</v>
      </c>
      <c r="XE11" s="3">
        <v>1</v>
      </c>
      <c r="XF11" s="3" t="s">
        <v>1026</v>
      </c>
      <c r="XG11" s="3">
        <v>1</v>
      </c>
      <c r="XH11" s="3" t="s">
        <v>1026</v>
      </c>
      <c r="XI11" s="3">
        <v>1</v>
      </c>
      <c r="XJ11" s="3" t="s">
        <v>1026</v>
      </c>
      <c r="XK11" s="3">
        <v>1</v>
      </c>
      <c r="XL11" s="3" t="s">
        <v>1026</v>
      </c>
      <c r="XM11" s="3">
        <v>1</v>
      </c>
      <c r="XN11" s="3" t="s">
        <v>1026</v>
      </c>
      <c r="XO11" s="3">
        <v>1</v>
      </c>
      <c r="XP11" s="3" t="s">
        <v>1026</v>
      </c>
      <c r="XQ11" s="3">
        <v>1</v>
      </c>
      <c r="XR11" s="3" t="s">
        <v>1026</v>
      </c>
      <c r="XS11" s="3">
        <v>1</v>
      </c>
      <c r="XT11" s="3" t="s">
        <v>1026</v>
      </c>
      <c r="XU11" s="3">
        <v>1</v>
      </c>
      <c r="XV11" s="3" t="s">
        <v>1026</v>
      </c>
      <c r="XW11" s="3">
        <v>1</v>
      </c>
      <c r="XX11" s="3" t="s">
        <v>1026</v>
      </c>
      <c r="XY11" s="3">
        <v>1</v>
      </c>
      <c r="XZ11" s="3" t="s">
        <v>1026</v>
      </c>
      <c r="YA11" s="3">
        <v>1</v>
      </c>
      <c r="YB11" s="3" t="s">
        <v>1026</v>
      </c>
      <c r="YC11" s="3">
        <v>1</v>
      </c>
      <c r="YD11" s="3" t="s">
        <v>1026</v>
      </c>
      <c r="YE11" s="3">
        <v>1</v>
      </c>
      <c r="YF11" s="3" t="s">
        <v>1026</v>
      </c>
      <c r="YG11" s="3">
        <v>0</v>
      </c>
      <c r="YH11" s="3" t="s">
        <v>1027</v>
      </c>
      <c r="YI11" s="29">
        <v>0.94736842105263197</v>
      </c>
      <c r="YJ11" s="29">
        <v>1</v>
      </c>
      <c r="YK11" s="3">
        <v>1</v>
      </c>
      <c r="YL11" s="3" t="s">
        <v>1026</v>
      </c>
      <c r="YM11" s="3">
        <v>0</v>
      </c>
      <c r="YN11" s="3" t="s">
        <v>1026</v>
      </c>
      <c r="YO11" s="3">
        <v>1</v>
      </c>
      <c r="YP11" s="3" t="s">
        <v>1026</v>
      </c>
      <c r="YQ11" s="3">
        <v>0</v>
      </c>
      <c r="YR11" s="3" t="s">
        <v>1064</v>
      </c>
      <c r="YS11" s="29">
        <v>0.5</v>
      </c>
      <c r="YT11" s="29">
        <v>1</v>
      </c>
      <c r="YU11" s="3">
        <v>1</v>
      </c>
      <c r="YV11" s="3" t="s">
        <v>1026</v>
      </c>
      <c r="YW11" s="3">
        <v>1</v>
      </c>
      <c r="YX11" s="3" t="s">
        <v>1026</v>
      </c>
      <c r="YY11" s="3">
        <v>1</v>
      </c>
      <c r="YZ11" s="3" t="s">
        <v>1026</v>
      </c>
      <c r="ZA11" s="3">
        <v>1</v>
      </c>
      <c r="ZB11" s="3" t="s">
        <v>1026</v>
      </c>
      <c r="ZC11" s="3">
        <v>0</v>
      </c>
      <c r="ZD11" s="3" t="s">
        <v>1027</v>
      </c>
      <c r="ZE11" s="3">
        <v>0</v>
      </c>
      <c r="ZF11" s="3" t="s">
        <v>1027</v>
      </c>
      <c r="ZG11" s="3">
        <v>0</v>
      </c>
      <c r="ZH11" s="3" t="s">
        <v>1027</v>
      </c>
      <c r="ZI11" s="3">
        <v>0</v>
      </c>
      <c r="ZJ11" s="3" t="s">
        <v>1027</v>
      </c>
      <c r="ZK11" s="3">
        <v>999</v>
      </c>
      <c r="ZL11" s="3">
        <v>999</v>
      </c>
      <c r="ZM11" s="3">
        <v>999</v>
      </c>
      <c r="ZN11" s="3">
        <v>999</v>
      </c>
      <c r="ZO11" s="3">
        <v>999</v>
      </c>
      <c r="ZP11" s="3">
        <v>999</v>
      </c>
      <c r="ZQ11" s="30">
        <v>999</v>
      </c>
      <c r="ZR11" s="30">
        <v>999</v>
      </c>
      <c r="ZS11" s="3">
        <v>999</v>
      </c>
      <c r="ZT11" s="3">
        <v>999</v>
      </c>
      <c r="ZU11" s="3">
        <v>999</v>
      </c>
      <c r="ZV11" s="3">
        <v>999</v>
      </c>
      <c r="ZW11" s="30">
        <v>999</v>
      </c>
      <c r="ZX11" s="30">
        <v>999</v>
      </c>
      <c r="ZY11" s="3">
        <v>999</v>
      </c>
      <c r="ZZ11" s="3">
        <v>999</v>
      </c>
      <c r="AAA11" s="3">
        <v>999</v>
      </c>
      <c r="AAB11" s="3">
        <v>999</v>
      </c>
      <c r="AAC11" s="3">
        <v>999</v>
      </c>
      <c r="AAD11" s="3">
        <v>999</v>
      </c>
      <c r="AAE11" s="30">
        <v>999</v>
      </c>
      <c r="AAF11" s="30">
        <v>999</v>
      </c>
      <c r="AAG11" s="3">
        <v>999</v>
      </c>
      <c r="AAH11" s="3">
        <v>999</v>
      </c>
      <c r="AAI11" s="3">
        <v>999</v>
      </c>
      <c r="AAJ11" s="3">
        <v>999</v>
      </c>
      <c r="AAK11" s="30">
        <v>999</v>
      </c>
      <c r="AAL11" s="30">
        <v>999</v>
      </c>
      <c r="AAM11" s="148"/>
      <c r="AAN11" s="3">
        <v>999</v>
      </c>
      <c r="AAO11" s="3">
        <v>999</v>
      </c>
      <c r="AAP11" s="30">
        <v>999</v>
      </c>
      <c r="AAQ11" s="30">
        <v>999</v>
      </c>
      <c r="AAR11" s="3">
        <v>999</v>
      </c>
      <c r="AAS11" s="3">
        <v>999</v>
      </c>
      <c r="AAT11" s="3">
        <v>999</v>
      </c>
      <c r="AAU11" s="3">
        <v>999</v>
      </c>
      <c r="AAV11" s="3">
        <v>999</v>
      </c>
      <c r="AAW11" s="3">
        <v>999</v>
      </c>
      <c r="AAX11" s="30">
        <v>999</v>
      </c>
      <c r="AAY11" s="30">
        <v>999</v>
      </c>
      <c r="AAZ11" s="3">
        <v>999</v>
      </c>
      <c r="ABA11" s="3">
        <v>999</v>
      </c>
      <c r="ABB11" s="3">
        <v>999</v>
      </c>
      <c r="ABC11" s="3">
        <v>999</v>
      </c>
      <c r="ABD11" s="30">
        <v>999</v>
      </c>
      <c r="ABE11" s="30">
        <v>999</v>
      </c>
      <c r="ABF11" s="3">
        <v>999</v>
      </c>
      <c r="ABG11" s="3">
        <v>999</v>
      </c>
      <c r="ABH11" s="3">
        <v>999</v>
      </c>
      <c r="ABI11" s="3">
        <v>999</v>
      </c>
      <c r="ABJ11" s="3">
        <v>999</v>
      </c>
      <c r="ABK11" s="3">
        <v>999</v>
      </c>
      <c r="ABL11" s="30">
        <v>999</v>
      </c>
      <c r="ABM11" s="30">
        <v>999</v>
      </c>
      <c r="ABN11" s="3">
        <v>999</v>
      </c>
      <c r="ABO11" s="3">
        <v>999</v>
      </c>
      <c r="ABP11" s="3">
        <v>999</v>
      </c>
      <c r="ABQ11" s="3">
        <v>999</v>
      </c>
      <c r="ABR11" s="30">
        <v>999</v>
      </c>
      <c r="ABS11" s="30">
        <v>999</v>
      </c>
      <c r="ABT11" s="148"/>
      <c r="ABU11" s="3">
        <v>999</v>
      </c>
      <c r="ABV11" s="3">
        <v>999</v>
      </c>
      <c r="ABW11" s="30">
        <v>999</v>
      </c>
      <c r="ABX11" s="30">
        <v>999</v>
      </c>
      <c r="ABY11" s="3">
        <v>999</v>
      </c>
      <c r="ABZ11" s="3">
        <v>999</v>
      </c>
      <c r="ACA11" s="3">
        <v>999</v>
      </c>
      <c r="ACB11" s="3">
        <v>999</v>
      </c>
      <c r="ACC11" s="3">
        <v>999</v>
      </c>
      <c r="ACD11" s="3">
        <v>999</v>
      </c>
      <c r="ACE11" s="30">
        <v>999</v>
      </c>
      <c r="ACF11" s="30">
        <v>999</v>
      </c>
      <c r="ACG11" s="3">
        <v>999</v>
      </c>
      <c r="ACH11" s="3">
        <v>999</v>
      </c>
      <c r="ACI11" s="3">
        <v>999</v>
      </c>
      <c r="ACJ11" s="3">
        <v>999</v>
      </c>
      <c r="ACK11" s="30">
        <v>999</v>
      </c>
      <c r="ACL11" s="30">
        <v>999</v>
      </c>
      <c r="ACM11" s="3">
        <v>999</v>
      </c>
      <c r="ACN11" s="3">
        <v>999</v>
      </c>
      <c r="ACO11" s="3">
        <v>999</v>
      </c>
      <c r="ACP11" s="3">
        <v>999</v>
      </c>
      <c r="ACQ11" s="3">
        <v>999</v>
      </c>
      <c r="ACR11" s="3">
        <v>999</v>
      </c>
      <c r="ACS11" s="30">
        <v>999</v>
      </c>
      <c r="ACT11" s="30">
        <v>999</v>
      </c>
      <c r="ACU11" s="3">
        <v>999</v>
      </c>
      <c r="ACV11" s="3">
        <v>999</v>
      </c>
      <c r="ACW11" s="3">
        <v>999</v>
      </c>
      <c r="ACX11" s="3">
        <v>999</v>
      </c>
      <c r="ACY11" s="30">
        <v>999</v>
      </c>
      <c r="ACZ11" s="30">
        <v>999</v>
      </c>
      <c r="ADA11" s="148"/>
      <c r="ADB11" s="3">
        <v>999</v>
      </c>
      <c r="ADC11" s="3">
        <v>999</v>
      </c>
      <c r="ADD11" s="30">
        <v>999</v>
      </c>
      <c r="ADE11" s="30">
        <v>999</v>
      </c>
      <c r="ADF11" s="3">
        <v>999</v>
      </c>
      <c r="ADG11" s="3">
        <v>999</v>
      </c>
      <c r="ADH11" s="3">
        <v>999</v>
      </c>
      <c r="ADI11" s="3">
        <v>999</v>
      </c>
      <c r="ADJ11" s="3">
        <v>999</v>
      </c>
      <c r="ADK11" s="3">
        <v>999</v>
      </c>
      <c r="ADL11" s="30">
        <v>999</v>
      </c>
      <c r="ADM11" s="30">
        <v>999</v>
      </c>
      <c r="ADN11" s="3">
        <v>999</v>
      </c>
      <c r="ADO11" s="3">
        <v>999</v>
      </c>
      <c r="ADP11" s="3">
        <v>999</v>
      </c>
      <c r="ADQ11" s="3">
        <v>999</v>
      </c>
      <c r="ADR11" s="30">
        <v>999</v>
      </c>
      <c r="ADS11" s="30">
        <v>999</v>
      </c>
      <c r="ADT11" s="3">
        <v>999</v>
      </c>
      <c r="ADU11" s="3">
        <v>999</v>
      </c>
      <c r="ADV11" s="3">
        <v>999</v>
      </c>
      <c r="ADW11" s="3">
        <v>999</v>
      </c>
      <c r="ADX11" s="3">
        <v>999</v>
      </c>
      <c r="ADY11" s="3">
        <v>999</v>
      </c>
      <c r="ADZ11" s="30">
        <v>999</v>
      </c>
      <c r="AEA11" s="30">
        <v>999</v>
      </c>
      <c r="AEB11" s="3">
        <v>999</v>
      </c>
      <c r="AEC11" s="3">
        <v>999</v>
      </c>
      <c r="AED11" s="3">
        <v>999</v>
      </c>
      <c r="AEE11" s="3">
        <v>999</v>
      </c>
      <c r="AEF11" s="30">
        <v>999</v>
      </c>
      <c r="AEG11" s="30">
        <v>999</v>
      </c>
      <c r="AEH11" s="148"/>
      <c r="AEI11" s="3">
        <v>999</v>
      </c>
      <c r="AEJ11" s="3">
        <v>999</v>
      </c>
      <c r="AEK11" s="30">
        <v>999</v>
      </c>
      <c r="AEL11" s="30">
        <v>999</v>
      </c>
      <c r="AEM11" s="3">
        <v>999</v>
      </c>
      <c r="AEN11" s="3">
        <v>999</v>
      </c>
      <c r="AEO11" s="3">
        <v>999</v>
      </c>
      <c r="AEP11" s="3">
        <v>999</v>
      </c>
      <c r="AEQ11" s="3">
        <v>999</v>
      </c>
      <c r="AER11" s="3">
        <v>999</v>
      </c>
      <c r="AES11" s="30">
        <v>999</v>
      </c>
      <c r="AET11" s="30">
        <v>999</v>
      </c>
      <c r="AEU11" s="3">
        <v>999</v>
      </c>
      <c r="AEV11" s="3">
        <v>999</v>
      </c>
      <c r="AEW11" s="3">
        <v>999</v>
      </c>
      <c r="AEX11" s="3">
        <v>999</v>
      </c>
      <c r="AEY11" s="30">
        <v>999</v>
      </c>
      <c r="AEZ11" s="30">
        <v>999</v>
      </c>
      <c r="AFA11" s="3">
        <v>999</v>
      </c>
      <c r="AFB11" s="3">
        <v>999</v>
      </c>
      <c r="AFC11" s="3">
        <v>999</v>
      </c>
      <c r="AFD11" s="3">
        <v>999</v>
      </c>
      <c r="AFE11" s="3">
        <v>999</v>
      </c>
      <c r="AFF11" s="3">
        <v>999</v>
      </c>
      <c r="AFG11" s="30">
        <v>999</v>
      </c>
      <c r="AFH11" s="30">
        <v>999</v>
      </c>
      <c r="AFI11" s="3">
        <v>999</v>
      </c>
      <c r="AFJ11" s="3">
        <v>999</v>
      </c>
      <c r="AFK11" s="3">
        <v>999</v>
      </c>
      <c r="AFL11" s="3">
        <v>999</v>
      </c>
      <c r="AFM11" s="30">
        <v>999</v>
      </c>
      <c r="AFN11" s="30">
        <v>999</v>
      </c>
      <c r="AFO11" s="148"/>
      <c r="AFP11" s="3">
        <v>999</v>
      </c>
      <c r="AFQ11" s="3">
        <v>999</v>
      </c>
      <c r="AFR11" s="30">
        <v>999</v>
      </c>
      <c r="AFS11" s="30">
        <v>999</v>
      </c>
      <c r="AFT11" s="3">
        <v>999</v>
      </c>
      <c r="AFU11" s="3">
        <v>999</v>
      </c>
      <c r="AFV11" s="3">
        <v>999</v>
      </c>
      <c r="AFW11" s="3">
        <v>999</v>
      </c>
      <c r="AFX11" s="3">
        <v>999</v>
      </c>
      <c r="AFY11" s="3">
        <v>999</v>
      </c>
      <c r="AFZ11" s="30">
        <v>999</v>
      </c>
      <c r="AGA11" s="30">
        <v>999</v>
      </c>
      <c r="AGB11" s="3">
        <v>999</v>
      </c>
      <c r="AGC11" s="3">
        <v>999</v>
      </c>
      <c r="AGD11" s="3">
        <v>999</v>
      </c>
      <c r="AGE11" s="3">
        <v>999</v>
      </c>
      <c r="AGF11" s="30">
        <v>999</v>
      </c>
      <c r="AGG11" s="30">
        <v>999</v>
      </c>
      <c r="AGH11" s="3">
        <v>999</v>
      </c>
      <c r="AGI11" s="3">
        <v>999</v>
      </c>
      <c r="AGJ11" s="3">
        <v>999</v>
      </c>
      <c r="AGK11" s="3">
        <v>999</v>
      </c>
      <c r="AGL11" s="3">
        <v>999</v>
      </c>
      <c r="AGM11" s="3">
        <v>999</v>
      </c>
      <c r="AGN11" s="30">
        <v>999</v>
      </c>
      <c r="AGO11" s="30">
        <v>999</v>
      </c>
      <c r="AGP11" s="3">
        <v>999</v>
      </c>
      <c r="AGQ11" s="3">
        <v>999</v>
      </c>
      <c r="AGR11" s="3">
        <v>999</v>
      </c>
      <c r="AGS11" s="3">
        <v>999</v>
      </c>
      <c r="AGT11" s="30">
        <v>999</v>
      </c>
      <c r="AGU11" s="30">
        <v>999</v>
      </c>
      <c r="AGV11" s="148"/>
      <c r="AGW11" s="3">
        <v>999</v>
      </c>
      <c r="AGX11" s="3">
        <v>999</v>
      </c>
      <c r="AGY11" s="30">
        <v>999</v>
      </c>
      <c r="AGZ11" s="30">
        <v>999</v>
      </c>
      <c r="AHA11" s="3">
        <v>2014</v>
      </c>
      <c r="AHB11" s="20">
        <v>0.99680000000000002</v>
      </c>
      <c r="AHC11" s="20">
        <v>0.99680000000000002</v>
      </c>
      <c r="AHD11" s="3">
        <v>999</v>
      </c>
      <c r="AHE11" s="3">
        <v>999</v>
      </c>
      <c r="AHF11" s="3">
        <v>999</v>
      </c>
      <c r="AHG11" s="3">
        <v>999</v>
      </c>
      <c r="AHH11" s="30">
        <v>999</v>
      </c>
      <c r="AHI11" s="30">
        <v>999</v>
      </c>
      <c r="AHJ11" s="20">
        <v>0.99970000000000003</v>
      </c>
      <c r="AHK11" s="20">
        <v>0.99970000000000003</v>
      </c>
      <c r="AHL11" s="20">
        <v>0.99350000000000005</v>
      </c>
      <c r="AHM11" s="20">
        <v>0.99350000000000005</v>
      </c>
      <c r="AHN11" s="31">
        <f>AHM11/AHK11</f>
        <v>0.9937981394418326</v>
      </c>
      <c r="AHO11" s="6" t="s">
        <v>1041</v>
      </c>
      <c r="AHP11" s="3">
        <v>999</v>
      </c>
      <c r="AHQ11" s="3">
        <v>999</v>
      </c>
      <c r="AHR11" s="3">
        <v>999</v>
      </c>
      <c r="AHS11" s="3">
        <v>999</v>
      </c>
      <c r="AHT11" s="3">
        <v>999</v>
      </c>
      <c r="AHU11" s="3">
        <v>999</v>
      </c>
      <c r="AHV11" s="30">
        <v>999</v>
      </c>
      <c r="AHW11" s="30">
        <v>999</v>
      </c>
      <c r="AHX11" s="3">
        <v>999</v>
      </c>
      <c r="AHY11" s="3">
        <v>999</v>
      </c>
      <c r="AHZ11" s="3">
        <v>999</v>
      </c>
      <c r="AIA11" s="3">
        <v>999</v>
      </c>
      <c r="AIB11" s="30">
        <v>999</v>
      </c>
      <c r="AIC11" s="30">
        <v>999</v>
      </c>
      <c r="AID11" s="148"/>
      <c r="AIE11" s="3">
        <v>999</v>
      </c>
      <c r="AIF11" s="3">
        <v>999</v>
      </c>
      <c r="AIG11" s="30">
        <v>999</v>
      </c>
      <c r="AIH11" s="30">
        <v>999</v>
      </c>
      <c r="AII11" s="20">
        <v>0.95879999999999999</v>
      </c>
      <c r="AIJ11" s="20">
        <v>0.95879999999999999</v>
      </c>
      <c r="AIK11" s="20">
        <v>0.97540000000000004</v>
      </c>
      <c r="AIL11" s="20">
        <v>0.97540000000000004</v>
      </c>
      <c r="AIM11" s="20">
        <v>0.95040000000000002</v>
      </c>
      <c r="AIN11" s="20">
        <v>0.95040000000000002</v>
      </c>
      <c r="AIO11" s="30">
        <f>AIN11/AIL11</f>
        <v>0.97436948944022961</v>
      </c>
      <c r="AIP11" s="6" t="s">
        <v>1036</v>
      </c>
      <c r="AIQ11" s="20">
        <v>0.97970000000000002</v>
      </c>
      <c r="AIR11" s="20">
        <v>0.97970000000000002</v>
      </c>
      <c r="AIS11" s="20">
        <v>0.93689999999999996</v>
      </c>
      <c r="AIT11" s="20">
        <v>0.93689999999999996</v>
      </c>
      <c r="AIU11" s="31">
        <f>AIT11/AIR11</f>
        <v>0.95631315708890474</v>
      </c>
      <c r="AIV11" s="6" t="s">
        <v>1041</v>
      </c>
      <c r="AIW11" s="3">
        <v>999</v>
      </c>
      <c r="AIX11" s="3">
        <v>999</v>
      </c>
      <c r="AIY11" s="3">
        <v>999</v>
      </c>
      <c r="AIZ11" s="3">
        <v>999</v>
      </c>
      <c r="AJA11" s="3">
        <v>999</v>
      </c>
      <c r="AJB11" s="3">
        <v>999</v>
      </c>
      <c r="AJC11" s="30">
        <v>999</v>
      </c>
      <c r="AJD11" s="30">
        <v>999</v>
      </c>
      <c r="AJE11" s="3">
        <v>999</v>
      </c>
      <c r="AJF11" s="3">
        <v>999</v>
      </c>
      <c r="AJG11" s="3">
        <v>999</v>
      </c>
      <c r="AJH11" s="3">
        <v>999</v>
      </c>
      <c r="AJI11" s="30">
        <v>999</v>
      </c>
      <c r="AJJ11" s="30">
        <v>999</v>
      </c>
      <c r="AJK11" s="148"/>
      <c r="AJL11" s="3">
        <v>999</v>
      </c>
      <c r="AJM11" s="3">
        <v>999</v>
      </c>
      <c r="AJN11" s="30">
        <v>999</v>
      </c>
      <c r="AJO11" s="30">
        <v>999</v>
      </c>
      <c r="AJP11" s="5">
        <v>2014</v>
      </c>
      <c r="AJQ11" s="29">
        <v>0.59555999999999998</v>
      </c>
      <c r="AJR11" s="29">
        <v>0.59090909090909105</v>
      </c>
      <c r="AJS11" s="29">
        <v>0.86363636363636398</v>
      </c>
      <c r="AJT11" s="3">
        <v>1</v>
      </c>
      <c r="AJU11" s="3" t="s">
        <v>1026</v>
      </c>
      <c r="AJV11" s="3">
        <v>0.33</v>
      </c>
      <c r="AJW11" s="3" t="s">
        <v>1061</v>
      </c>
      <c r="AJX11" s="20">
        <v>999</v>
      </c>
      <c r="AJY11" s="20">
        <v>999</v>
      </c>
      <c r="AJZ11" s="20">
        <v>999</v>
      </c>
      <c r="AKA11" s="20">
        <v>999</v>
      </c>
      <c r="AKB11" s="20">
        <v>999</v>
      </c>
      <c r="AKC11" s="20">
        <v>999</v>
      </c>
      <c r="AKD11" s="29">
        <v>0.66500000000000004</v>
      </c>
      <c r="AKE11" s="29">
        <v>0.66666666666666696</v>
      </c>
      <c r="AKF11" s="3">
        <v>0.33</v>
      </c>
      <c r="AKG11" s="3" t="s">
        <v>1068</v>
      </c>
      <c r="AKH11" s="3">
        <v>1</v>
      </c>
      <c r="AKI11" s="3" t="s">
        <v>1026</v>
      </c>
      <c r="AKJ11" s="20">
        <v>999</v>
      </c>
      <c r="AKK11" s="20">
        <v>999</v>
      </c>
      <c r="AKL11" s="20">
        <v>999</v>
      </c>
      <c r="AKM11" s="20">
        <v>999</v>
      </c>
      <c r="AKN11" s="29">
        <v>0.66500000000000004</v>
      </c>
      <c r="AKO11" s="29">
        <v>0.66666666666666696</v>
      </c>
      <c r="AKP11" s="3">
        <v>997</v>
      </c>
      <c r="AKQ11" s="5" t="s">
        <v>1028</v>
      </c>
      <c r="AKR11" s="3">
        <v>0</v>
      </c>
      <c r="AKS11" s="3" t="s">
        <v>1027</v>
      </c>
      <c r="AKT11" s="3">
        <v>0.33</v>
      </c>
      <c r="AKU11" s="3" t="s">
        <v>1072</v>
      </c>
      <c r="AKV11" s="3">
        <v>1</v>
      </c>
      <c r="AKW11" s="3" t="s">
        <v>1026</v>
      </c>
      <c r="AKX11" s="29">
        <v>0.44333333333333302</v>
      </c>
      <c r="AKY11" s="29">
        <v>1</v>
      </c>
      <c r="AKZ11" s="3" t="s">
        <v>1048</v>
      </c>
      <c r="ALA11" s="3" t="s">
        <v>1027</v>
      </c>
      <c r="ALB11" s="20">
        <v>0.77435482277499101</v>
      </c>
      <c r="ALC11" s="27">
        <v>22</v>
      </c>
      <c r="ALD11" s="3" t="s">
        <v>1047</v>
      </c>
      <c r="ALE11" s="3" t="s">
        <v>1026</v>
      </c>
      <c r="ALF11" s="3" t="s">
        <v>1047</v>
      </c>
      <c r="ALG11" s="3" t="s">
        <v>1026</v>
      </c>
      <c r="ALH11" s="20">
        <v>0.93100000000000005</v>
      </c>
      <c r="ALI11" s="32">
        <v>6.9</v>
      </c>
      <c r="ALJ11" s="3" t="s">
        <v>1048</v>
      </c>
      <c r="ALK11" s="3" t="s">
        <v>1027</v>
      </c>
      <c r="ALL11" s="3" t="s">
        <v>1047</v>
      </c>
      <c r="ALM11" s="3" t="s">
        <v>1026</v>
      </c>
      <c r="ALN11" s="29">
        <v>0.67219354611071302</v>
      </c>
      <c r="ALO11" s="29">
        <v>1</v>
      </c>
      <c r="ALP11" s="29">
        <v>0.83333333333333304</v>
      </c>
    </row>
    <row r="12" spans="1:1004 1044:1044" x14ac:dyDescent="0.25">
      <c r="A12" s="3" t="s">
        <v>1075</v>
      </c>
      <c r="B12" s="3">
        <v>1</v>
      </c>
      <c r="C12" s="3" t="s">
        <v>1026</v>
      </c>
      <c r="D12" s="3">
        <v>1</v>
      </c>
      <c r="E12" s="3" t="s">
        <v>1026</v>
      </c>
      <c r="F12" s="3">
        <v>1</v>
      </c>
      <c r="G12" s="3" t="s">
        <v>1026</v>
      </c>
      <c r="H12" s="3">
        <v>1</v>
      </c>
      <c r="I12" s="3" t="s">
        <v>1026</v>
      </c>
      <c r="J12" s="3">
        <v>1</v>
      </c>
      <c r="K12" s="3" t="s">
        <v>1026</v>
      </c>
      <c r="L12" s="3">
        <v>1</v>
      </c>
      <c r="M12" s="3" t="s">
        <v>1026</v>
      </c>
      <c r="N12" s="3">
        <v>1</v>
      </c>
      <c r="O12" s="3" t="s">
        <v>1026</v>
      </c>
      <c r="P12" s="3">
        <v>1</v>
      </c>
      <c r="Q12" s="3" t="s">
        <v>1026</v>
      </c>
      <c r="R12" s="3">
        <v>1</v>
      </c>
      <c r="S12" s="3" t="s">
        <v>1026</v>
      </c>
      <c r="T12" s="3">
        <v>1</v>
      </c>
      <c r="U12" s="3" t="s">
        <v>1026</v>
      </c>
      <c r="V12" s="3">
        <v>1</v>
      </c>
      <c r="W12" s="3" t="s">
        <v>1026</v>
      </c>
      <c r="X12" s="3">
        <v>1</v>
      </c>
      <c r="Y12" s="3" t="s">
        <v>1026</v>
      </c>
      <c r="Z12" s="3">
        <v>1</v>
      </c>
      <c r="AA12" s="3" t="s">
        <v>1051</v>
      </c>
      <c r="AB12" s="3">
        <v>1</v>
      </c>
      <c r="AC12" s="3" t="s">
        <v>1051</v>
      </c>
      <c r="AD12" s="3">
        <v>1</v>
      </c>
      <c r="AE12" s="3" t="s">
        <v>1051</v>
      </c>
      <c r="AF12" s="3">
        <v>1</v>
      </c>
      <c r="AG12" s="3" t="s">
        <v>1051</v>
      </c>
      <c r="AH12" s="3">
        <v>1</v>
      </c>
      <c r="AI12" s="3" t="s">
        <v>1026</v>
      </c>
      <c r="AJ12" s="3">
        <v>1</v>
      </c>
      <c r="AK12" s="3" t="s">
        <v>1026</v>
      </c>
      <c r="AL12" s="3">
        <v>1</v>
      </c>
      <c r="AM12" s="3" t="s">
        <v>1026</v>
      </c>
      <c r="AN12" s="3">
        <v>1</v>
      </c>
      <c r="AO12" s="3" t="s">
        <v>1026</v>
      </c>
      <c r="AP12" s="3">
        <v>1</v>
      </c>
      <c r="AQ12" s="3" t="s">
        <v>1026</v>
      </c>
      <c r="AR12" s="3">
        <v>997</v>
      </c>
      <c r="AS12" s="3" t="s">
        <v>1028</v>
      </c>
      <c r="AT12" s="3">
        <v>997</v>
      </c>
      <c r="AU12" s="3" t="s">
        <v>1028</v>
      </c>
      <c r="AV12" s="3">
        <v>997</v>
      </c>
      <c r="AW12" s="3" t="s">
        <v>1028</v>
      </c>
      <c r="AX12" s="3">
        <v>997</v>
      </c>
      <c r="AY12" s="22" t="s">
        <v>1028</v>
      </c>
      <c r="AZ12" s="3">
        <v>997</v>
      </c>
      <c r="BA12" s="22" t="s">
        <v>1028</v>
      </c>
      <c r="BB12" s="3">
        <v>997</v>
      </c>
      <c r="BC12" s="22" t="s">
        <v>1028</v>
      </c>
      <c r="BD12" s="3">
        <v>997</v>
      </c>
      <c r="BE12" s="22" t="s">
        <v>1028</v>
      </c>
      <c r="BF12" s="3">
        <v>997</v>
      </c>
      <c r="BG12" s="22" t="s">
        <v>1028</v>
      </c>
      <c r="BH12" s="3">
        <v>997</v>
      </c>
      <c r="BI12" s="22" t="s">
        <v>1028</v>
      </c>
      <c r="BJ12" s="3">
        <v>997</v>
      </c>
      <c r="BK12" s="22" t="s">
        <v>1028</v>
      </c>
      <c r="BL12" s="3">
        <v>997</v>
      </c>
      <c r="BM12" s="22" t="s">
        <v>1028</v>
      </c>
      <c r="BN12" s="36">
        <v>1</v>
      </c>
      <c r="BO12" s="36">
        <v>1</v>
      </c>
      <c r="BP12" s="3">
        <v>1</v>
      </c>
      <c r="BQ12" s="3" t="s">
        <v>1029</v>
      </c>
      <c r="BR12" s="3">
        <v>1</v>
      </c>
      <c r="BS12" s="3" t="s">
        <v>1029</v>
      </c>
      <c r="BT12" s="3">
        <v>1</v>
      </c>
      <c r="BU12" s="3" t="s">
        <v>1029</v>
      </c>
      <c r="BV12" s="3">
        <v>1</v>
      </c>
      <c r="BW12" s="3" t="s">
        <v>1029</v>
      </c>
      <c r="BX12" s="3">
        <v>1</v>
      </c>
      <c r="BY12" s="3" t="s">
        <v>1026</v>
      </c>
      <c r="BZ12" s="3">
        <v>1</v>
      </c>
      <c r="CA12" s="3" t="s">
        <v>1026</v>
      </c>
      <c r="CB12" s="3">
        <v>1</v>
      </c>
      <c r="CC12" s="3" t="s">
        <v>1026</v>
      </c>
      <c r="CD12" s="18">
        <v>1</v>
      </c>
      <c r="CE12" s="36">
        <v>1</v>
      </c>
      <c r="CF12" s="3">
        <v>1</v>
      </c>
      <c r="CG12" s="3" t="s">
        <v>1026</v>
      </c>
      <c r="CH12" s="3">
        <v>1</v>
      </c>
      <c r="CI12" s="3" t="s">
        <v>1026</v>
      </c>
      <c r="CJ12" s="3">
        <v>1</v>
      </c>
      <c r="CK12" s="3" t="s">
        <v>1026</v>
      </c>
      <c r="CL12" s="29">
        <v>1</v>
      </c>
      <c r="CM12" s="29">
        <v>1</v>
      </c>
      <c r="CN12" s="3">
        <v>1</v>
      </c>
      <c r="CO12" s="22" t="s">
        <v>1026</v>
      </c>
      <c r="CP12" s="3">
        <v>1</v>
      </c>
      <c r="CQ12" s="22" t="s">
        <v>1026</v>
      </c>
      <c r="CR12" s="3">
        <v>1</v>
      </c>
      <c r="CS12" s="3" t="s">
        <v>1052</v>
      </c>
      <c r="CT12" s="3">
        <v>1</v>
      </c>
      <c r="CU12" s="3" t="s">
        <v>1026</v>
      </c>
      <c r="CV12" s="36">
        <v>1</v>
      </c>
      <c r="CW12" s="36">
        <v>1</v>
      </c>
      <c r="CX12" s="3">
        <v>999</v>
      </c>
      <c r="CY12" s="3">
        <v>999</v>
      </c>
      <c r="CZ12" s="3">
        <v>999</v>
      </c>
      <c r="DA12" s="21">
        <v>1</v>
      </c>
      <c r="DB12" s="27">
        <v>6.65</v>
      </c>
      <c r="DC12">
        <v>2016</v>
      </c>
      <c r="DD12" s="3">
        <v>0.99616651395753897</v>
      </c>
      <c r="DE12">
        <v>0.4</v>
      </c>
      <c r="DF12" s="5">
        <v>2015</v>
      </c>
      <c r="DG12" s="3">
        <v>997</v>
      </c>
      <c r="DH12" s="3">
        <v>997</v>
      </c>
      <c r="DI12" s="5">
        <v>997</v>
      </c>
      <c r="DJ12" s="3">
        <v>999</v>
      </c>
      <c r="DK12" s="3">
        <v>999</v>
      </c>
      <c r="DL12" s="3">
        <v>999</v>
      </c>
      <c r="DM12" s="3">
        <v>999</v>
      </c>
      <c r="DN12" s="3">
        <v>999</v>
      </c>
      <c r="DO12" s="3">
        <v>999</v>
      </c>
      <c r="DP12" s="3">
        <v>999</v>
      </c>
      <c r="DQ12" s="3">
        <v>999</v>
      </c>
      <c r="DR12" s="3">
        <v>999</v>
      </c>
      <c r="DS12" s="3">
        <v>999</v>
      </c>
      <c r="DT12" s="3">
        <v>999</v>
      </c>
      <c r="DU12" s="3">
        <v>999</v>
      </c>
      <c r="DV12" s="3">
        <v>999</v>
      </c>
      <c r="DW12" s="3">
        <v>999</v>
      </c>
      <c r="DX12" s="3">
        <v>999</v>
      </c>
      <c r="DY12" s="3">
        <v>999</v>
      </c>
      <c r="DZ12" s="3">
        <v>999</v>
      </c>
      <c r="EA12" s="3">
        <v>999</v>
      </c>
      <c r="EB12" s="3">
        <v>999</v>
      </c>
      <c r="EC12" s="3">
        <v>999</v>
      </c>
      <c r="ED12" s="3">
        <v>999</v>
      </c>
      <c r="EE12" s="3">
        <v>999</v>
      </c>
      <c r="EF12" s="3">
        <v>999</v>
      </c>
      <c r="EG12" s="3">
        <v>999</v>
      </c>
      <c r="EH12" s="29">
        <v>0.99808325697876998</v>
      </c>
      <c r="EI12" s="29">
        <v>0.28571428571428598</v>
      </c>
      <c r="EJ12" s="25">
        <v>0.80033331970672095</v>
      </c>
      <c r="EK12" s="25">
        <v>0.79452054794520599</v>
      </c>
      <c r="EL12" s="25">
        <v>0.635881267712189</v>
      </c>
      <c r="EM12" s="29">
        <v>0.85714285714285698</v>
      </c>
      <c r="EN12" s="3">
        <v>1</v>
      </c>
      <c r="EO12" s="3" t="s">
        <v>1026</v>
      </c>
      <c r="EP12" s="3">
        <v>0.35</v>
      </c>
      <c r="EQ12">
        <v>35</v>
      </c>
      <c r="ER12" s="3">
        <v>1</v>
      </c>
      <c r="ES12" s="3" t="s">
        <v>1026</v>
      </c>
      <c r="ET12" s="20">
        <v>0.377058518100086</v>
      </c>
      <c r="EU12">
        <v>35</v>
      </c>
      <c r="EV12" s="27">
        <v>0.4</v>
      </c>
      <c r="EW12">
        <v>40</v>
      </c>
      <c r="EX12" s="27">
        <v>0.26</v>
      </c>
      <c r="EY12">
        <v>26</v>
      </c>
      <c r="EZ12" s="5">
        <v>2014</v>
      </c>
      <c r="FA12" s="36">
        <v>0.70191867185208601</v>
      </c>
      <c r="FB12" s="36">
        <v>1</v>
      </c>
      <c r="FC12" s="3">
        <v>1</v>
      </c>
      <c r="FD12" s="3" t="s">
        <v>1027</v>
      </c>
      <c r="FE12" s="3">
        <v>0.3</v>
      </c>
      <c r="FF12">
        <v>30</v>
      </c>
      <c r="FG12" s="3">
        <v>1</v>
      </c>
      <c r="FH12" s="3" t="s">
        <v>1026</v>
      </c>
      <c r="FI12" s="34">
        <v>0.3</v>
      </c>
      <c r="FJ12">
        <v>30</v>
      </c>
      <c r="FK12" s="3">
        <v>999</v>
      </c>
      <c r="FL12" s="3">
        <v>999</v>
      </c>
      <c r="FM12" s="3">
        <v>999</v>
      </c>
      <c r="FN12" s="3">
        <v>999</v>
      </c>
      <c r="FO12" s="3">
        <v>999</v>
      </c>
      <c r="FP12" s="3">
        <v>999</v>
      </c>
      <c r="FQ12" s="3">
        <v>999</v>
      </c>
      <c r="FR12" s="3">
        <v>999</v>
      </c>
      <c r="FS12" s="3">
        <v>999</v>
      </c>
      <c r="FT12" s="3">
        <v>999</v>
      </c>
      <c r="FU12" s="3">
        <v>999</v>
      </c>
      <c r="FV12" s="3">
        <v>999</v>
      </c>
      <c r="FW12" s="3">
        <v>999</v>
      </c>
      <c r="FX12" s="3">
        <v>999</v>
      </c>
      <c r="FY12" s="29" t="s">
        <v>1031</v>
      </c>
      <c r="FZ12" s="29">
        <v>0.25</v>
      </c>
      <c r="GA12" s="3">
        <v>0.66</v>
      </c>
      <c r="GB12">
        <v>66</v>
      </c>
      <c r="GC12" s="3">
        <v>999</v>
      </c>
      <c r="GD12" s="3">
        <v>999</v>
      </c>
      <c r="GE12" s="5">
        <v>2010</v>
      </c>
      <c r="GF12" s="3">
        <v>1</v>
      </c>
      <c r="GG12" s="3" t="s">
        <v>1026</v>
      </c>
      <c r="GH12" s="3">
        <v>0.35</v>
      </c>
      <c r="GI12">
        <v>35</v>
      </c>
      <c r="GJ12" s="3">
        <v>1</v>
      </c>
      <c r="GK12" s="3" t="s">
        <v>1026</v>
      </c>
      <c r="GL12" s="3">
        <v>0.4</v>
      </c>
      <c r="GM12">
        <v>40</v>
      </c>
      <c r="GN12" s="27">
        <v>0.41666666666666702</v>
      </c>
      <c r="GO12">
        <v>60</v>
      </c>
      <c r="GP12" s="27">
        <v>0.55966714377137095</v>
      </c>
      <c r="GQ12">
        <v>37</v>
      </c>
      <c r="GR12" s="5">
        <v>2010</v>
      </c>
      <c r="GS12" s="3">
        <v>999</v>
      </c>
      <c r="GT12" s="3">
        <v>999</v>
      </c>
      <c r="GU12" s="3">
        <v>999</v>
      </c>
      <c r="GV12" s="36">
        <v>0.54544460347934598</v>
      </c>
      <c r="GW12" s="36">
        <v>0.625</v>
      </c>
      <c r="GX12" s="3">
        <v>0</v>
      </c>
      <c r="GY12" s="3" t="s">
        <v>1027</v>
      </c>
      <c r="GZ12" s="3">
        <v>1</v>
      </c>
      <c r="HA12" s="5">
        <v>999</v>
      </c>
      <c r="HB12" s="3">
        <v>0</v>
      </c>
      <c r="HC12" s="3" t="s">
        <v>1027</v>
      </c>
      <c r="HD12" s="3">
        <v>1</v>
      </c>
      <c r="HE12" s="3">
        <v>999</v>
      </c>
      <c r="HF12" s="15" t="s">
        <v>1031</v>
      </c>
      <c r="HG12" s="3">
        <v>999</v>
      </c>
      <c r="HH12" s="3">
        <v>999</v>
      </c>
      <c r="HI12" s="3">
        <v>999</v>
      </c>
      <c r="HJ12" s="3">
        <v>999</v>
      </c>
      <c r="HK12" s="3">
        <v>999</v>
      </c>
      <c r="HL12" s="29" t="s">
        <v>1031</v>
      </c>
      <c r="HM12" s="29">
        <v>0.5</v>
      </c>
      <c r="HN12" s="29">
        <v>0.59375</v>
      </c>
      <c r="HO12" s="3">
        <v>1</v>
      </c>
      <c r="HP12" s="22" t="s">
        <v>1032</v>
      </c>
      <c r="HQ12" s="3">
        <v>1</v>
      </c>
      <c r="HR12" s="3" t="s">
        <v>1033</v>
      </c>
      <c r="HS12" s="3">
        <v>0.9677</v>
      </c>
      <c r="HT12">
        <v>3.23</v>
      </c>
      <c r="HU12" s="3">
        <v>2015</v>
      </c>
      <c r="HV12" s="28">
        <v>0.9409643149461</v>
      </c>
      <c r="HW12">
        <v>6.16</v>
      </c>
      <c r="HX12" s="5">
        <v>2015</v>
      </c>
      <c r="HY12" s="5">
        <v>0</v>
      </c>
      <c r="HZ12" s="3" t="s">
        <v>1026</v>
      </c>
      <c r="IA12" s="34" t="s">
        <v>1028</v>
      </c>
      <c r="IB12" s="5">
        <v>2012</v>
      </c>
      <c r="IC12" s="3">
        <v>1</v>
      </c>
      <c r="ID12" s="22" t="s">
        <v>1026</v>
      </c>
      <c r="IE12" s="29">
        <v>0.81811071915768296</v>
      </c>
      <c r="IF12" s="29">
        <v>1</v>
      </c>
      <c r="IG12" s="3">
        <v>1</v>
      </c>
      <c r="IH12" s="22" t="s">
        <v>1026</v>
      </c>
      <c r="II12" s="11">
        <v>1</v>
      </c>
      <c r="IJ12" s="22" t="s">
        <v>1026</v>
      </c>
      <c r="IK12" s="3">
        <v>1</v>
      </c>
      <c r="IL12" s="3" t="s">
        <v>1026</v>
      </c>
      <c r="IM12" s="11">
        <v>1</v>
      </c>
      <c r="IN12" s="11" t="s">
        <v>1026</v>
      </c>
      <c r="IO12" s="11">
        <v>1</v>
      </c>
      <c r="IP12" s="11" t="s">
        <v>1026</v>
      </c>
      <c r="IQ12" s="3">
        <v>1</v>
      </c>
      <c r="IR12" s="11" t="s">
        <v>1026</v>
      </c>
      <c r="IS12" s="3">
        <v>1</v>
      </c>
      <c r="IT12" s="3" t="s">
        <v>1026</v>
      </c>
      <c r="IU12" s="3">
        <v>1</v>
      </c>
      <c r="IV12" s="3" t="s">
        <v>1026</v>
      </c>
      <c r="IW12" s="3">
        <v>1</v>
      </c>
      <c r="IX12" s="3" t="s">
        <v>1026</v>
      </c>
      <c r="IY12" s="3">
        <v>1</v>
      </c>
      <c r="IZ12" s="3" t="s">
        <v>1026</v>
      </c>
      <c r="JA12" s="3">
        <v>1</v>
      </c>
      <c r="JB12" s="11" t="s">
        <v>1026</v>
      </c>
      <c r="JC12" s="3">
        <v>1</v>
      </c>
      <c r="JD12" s="3" t="s">
        <v>1026</v>
      </c>
      <c r="JE12" s="3">
        <v>1</v>
      </c>
      <c r="JF12" s="11" t="s">
        <v>1026</v>
      </c>
      <c r="JG12" s="3">
        <v>1</v>
      </c>
      <c r="JH12" s="11" t="s">
        <v>1026</v>
      </c>
      <c r="JI12" s="3">
        <v>1</v>
      </c>
      <c r="JJ12" s="3" t="s">
        <v>1026</v>
      </c>
      <c r="JK12" s="3">
        <v>1</v>
      </c>
      <c r="JL12" s="3" t="s">
        <v>1026</v>
      </c>
      <c r="JM12" s="3">
        <v>0</v>
      </c>
      <c r="JN12" s="3" t="s">
        <v>1027</v>
      </c>
      <c r="JO12" s="3">
        <v>0.33</v>
      </c>
      <c r="JP12" s="5" t="s">
        <v>1059</v>
      </c>
      <c r="JQ12" s="3">
        <v>1</v>
      </c>
      <c r="JR12" s="5" t="s">
        <v>1027</v>
      </c>
      <c r="JS12" s="29">
        <v>0.91210526315789497</v>
      </c>
      <c r="JT12" s="29">
        <v>1</v>
      </c>
      <c r="JU12" s="3">
        <v>0.873</v>
      </c>
      <c r="JV12" s="3">
        <v>0.873</v>
      </c>
      <c r="JW12" s="150">
        <f>JV12-OY12</f>
        <v>0.20699999999999996</v>
      </c>
      <c r="JX12" s="3">
        <v>0.89</v>
      </c>
      <c r="JY12" s="34">
        <v>0.89</v>
      </c>
      <c r="JZ12" s="3">
        <v>0.85399999999999998</v>
      </c>
      <c r="KA12" s="34">
        <v>0.85399999999999998</v>
      </c>
      <c r="KB12" s="30">
        <f t="shared" si="0"/>
        <v>0.95955056179775278</v>
      </c>
      <c r="KC12" s="6" t="s">
        <v>1036</v>
      </c>
      <c r="KD12" s="3">
        <v>1.0089999999999999</v>
      </c>
      <c r="KE12" s="34">
        <v>1.0089999999999999</v>
      </c>
      <c r="KF12" s="3">
        <v>0.78100000000000003</v>
      </c>
      <c r="KG12" s="34">
        <v>0.78100000000000003</v>
      </c>
      <c r="KH12" s="31">
        <f>KG12/KE12</f>
        <v>0.77403369672943523</v>
      </c>
      <c r="KI12" s="6" t="s">
        <v>1041</v>
      </c>
      <c r="KJ12" s="3">
        <v>0.497</v>
      </c>
      <c r="KK12" s="34">
        <v>0.497</v>
      </c>
      <c r="KL12" s="3">
        <v>0.86399999999999999</v>
      </c>
      <c r="KM12" s="34">
        <v>0.86399999999999999</v>
      </c>
      <c r="KN12" s="3">
        <v>1.0509999999999999</v>
      </c>
      <c r="KO12" s="34">
        <v>1.0509999999999999</v>
      </c>
      <c r="KP12" s="6">
        <f>KO12/KK12</f>
        <v>2.1146881287726358</v>
      </c>
      <c r="KQ12" s="6" t="s">
        <v>1038</v>
      </c>
      <c r="KR12" s="3">
        <v>1.0529999999999999</v>
      </c>
      <c r="KS12" s="34">
        <v>1.0529999999999999</v>
      </c>
      <c r="KT12" s="3">
        <v>0.99</v>
      </c>
      <c r="KU12" s="3">
        <v>0.99</v>
      </c>
      <c r="KV12" s="148">
        <f>KJ12/KT12</f>
        <v>0.50202020202020203</v>
      </c>
      <c r="KW12" s="168">
        <v>999</v>
      </c>
      <c r="KX12" s="3">
        <v>999</v>
      </c>
      <c r="KY12" s="30">
        <v>999</v>
      </c>
      <c r="KZ12" s="30">
        <v>999</v>
      </c>
      <c r="LA12" s="3">
        <v>0.66648671430589201</v>
      </c>
      <c r="LB12" s="3">
        <v>0.65200000000000002</v>
      </c>
      <c r="LC12" s="150">
        <f>LB12-QG12</f>
        <v>0.255</v>
      </c>
      <c r="LD12" s="3">
        <v>0.59346744566644705</v>
      </c>
      <c r="LE12" s="3">
        <v>0.65600000000000003</v>
      </c>
      <c r="LF12" s="3">
        <v>0.582831419535628</v>
      </c>
      <c r="LG12" s="3">
        <v>0.64700000000000002</v>
      </c>
      <c r="LH12" s="30">
        <f>LG12/LE12</f>
        <v>0.98628048780487809</v>
      </c>
      <c r="LI12" s="6" t="s">
        <v>1036</v>
      </c>
      <c r="LJ12" s="3">
        <v>0.78846125806480805</v>
      </c>
      <c r="LK12" s="3">
        <v>0.82099999999999995</v>
      </c>
      <c r="LL12" s="3">
        <v>0.42447280825453398</v>
      </c>
      <c r="LM12" s="3">
        <v>0.51300000000000001</v>
      </c>
      <c r="LN12" s="31">
        <f>LM12/LK12</f>
        <v>0.62484774665042631</v>
      </c>
      <c r="LO12" s="6" t="s">
        <v>1076</v>
      </c>
      <c r="LP12" s="3">
        <v>3.8030525501418902E-2</v>
      </c>
      <c r="LQ12" s="3">
        <v>0.186</v>
      </c>
      <c r="LR12" s="3">
        <v>0.387837607137267</v>
      </c>
      <c r="LS12" s="3">
        <v>0.48199999999999998</v>
      </c>
      <c r="LT12" s="3">
        <v>0.66791962858218501</v>
      </c>
      <c r="LU12" s="3">
        <v>0.71899999999999997</v>
      </c>
      <c r="LV12" s="6">
        <f>LU12/LQ12</f>
        <v>3.865591397849462</v>
      </c>
      <c r="LW12" s="6" t="s">
        <v>1038</v>
      </c>
      <c r="LX12" s="5">
        <v>0.79082481942721305</v>
      </c>
      <c r="LY12" s="5">
        <v>0.82299999999999995</v>
      </c>
      <c r="LZ12" s="3">
        <v>999</v>
      </c>
      <c r="MA12" s="3">
        <v>999</v>
      </c>
      <c r="MB12" s="30">
        <v>999</v>
      </c>
      <c r="MC12" s="30">
        <v>999</v>
      </c>
      <c r="MD12" s="148"/>
      <c r="ME12" s="3">
        <v>999</v>
      </c>
      <c r="MF12" s="11">
        <v>999</v>
      </c>
      <c r="MG12" s="30">
        <v>999</v>
      </c>
      <c r="MH12" s="30">
        <v>999</v>
      </c>
      <c r="MI12" s="3">
        <v>999</v>
      </c>
      <c r="MJ12" s="3">
        <v>999</v>
      </c>
      <c r="MK12" s="3">
        <v>999</v>
      </c>
      <c r="ML12" s="3">
        <v>999</v>
      </c>
      <c r="MM12" s="3">
        <v>999</v>
      </c>
      <c r="MN12" s="3">
        <v>999</v>
      </c>
      <c r="MO12" s="30">
        <v>999</v>
      </c>
      <c r="MP12" s="30">
        <v>999</v>
      </c>
      <c r="MQ12" s="3">
        <v>999</v>
      </c>
      <c r="MR12" s="3">
        <v>999</v>
      </c>
      <c r="MS12" s="3">
        <v>999</v>
      </c>
      <c r="MT12" s="3">
        <v>999</v>
      </c>
      <c r="MU12" s="30">
        <v>999</v>
      </c>
      <c r="MV12" s="30">
        <v>999</v>
      </c>
      <c r="MW12" s="3">
        <v>999</v>
      </c>
      <c r="MX12" s="3">
        <v>999</v>
      </c>
      <c r="MY12" s="3">
        <v>999</v>
      </c>
      <c r="MZ12" s="3">
        <v>999</v>
      </c>
      <c r="NA12" s="3">
        <v>999</v>
      </c>
      <c r="NB12" s="3">
        <v>999</v>
      </c>
      <c r="NC12" s="30">
        <v>999</v>
      </c>
      <c r="ND12" s="30">
        <v>999</v>
      </c>
      <c r="NE12" s="3">
        <v>999</v>
      </c>
      <c r="NF12" s="3">
        <v>999</v>
      </c>
      <c r="NG12" s="3">
        <v>999</v>
      </c>
      <c r="NH12" s="30">
        <v>999</v>
      </c>
      <c r="NI12" s="30">
        <v>999</v>
      </c>
      <c r="NJ12" s="148"/>
      <c r="NK12" s="3">
        <v>999</v>
      </c>
      <c r="NL12" s="3">
        <v>999</v>
      </c>
      <c r="NM12" s="3">
        <v>999</v>
      </c>
      <c r="NN12" s="30">
        <v>999</v>
      </c>
      <c r="NO12" s="30">
        <v>999</v>
      </c>
      <c r="NP12" s="3">
        <v>999</v>
      </c>
      <c r="NQ12" s="3">
        <v>999</v>
      </c>
      <c r="NR12" s="3">
        <v>999</v>
      </c>
      <c r="NS12" s="3">
        <v>999</v>
      </c>
      <c r="NT12" s="3">
        <v>999</v>
      </c>
      <c r="NU12" s="3">
        <v>999</v>
      </c>
      <c r="NV12" s="30">
        <v>999</v>
      </c>
      <c r="NW12" s="30">
        <v>999</v>
      </c>
      <c r="NX12" s="3">
        <v>999</v>
      </c>
      <c r="NY12" s="3">
        <v>999</v>
      </c>
      <c r="NZ12" s="3">
        <v>999</v>
      </c>
      <c r="OA12" s="3">
        <v>999</v>
      </c>
      <c r="OB12" s="30">
        <v>999</v>
      </c>
      <c r="OC12" s="30">
        <v>999</v>
      </c>
      <c r="OD12" s="3">
        <v>999</v>
      </c>
      <c r="OE12" s="3">
        <v>999</v>
      </c>
      <c r="OF12" s="3">
        <v>999</v>
      </c>
      <c r="OG12" s="3">
        <v>999</v>
      </c>
      <c r="OH12" s="3">
        <v>999</v>
      </c>
      <c r="OI12" s="3">
        <v>999</v>
      </c>
      <c r="OJ12" s="30">
        <v>999</v>
      </c>
      <c r="OK12" s="30">
        <v>999</v>
      </c>
      <c r="OL12" s="3">
        <v>999</v>
      </c>
      <c r="OM12" s="3">
        <v>999</v>
      </c>
      <c r="ON12" s="5">
        <v>999</v>
      </c>
      <c r="OO12" s="3">
        <v>999</v>
      </c>
      <c r="OP12" s="30">
        <v>999</v>
      </c>
      <c r="OQ12" s="30">
        <v>999</v>
      </c>
      <c r="OR12" s="148"/>
      <c r="OS12" s="3">
        <v>999</v>
      </c>
      <c r="OT12" s="3">
        <v>999</v>
      </c>
      <c r="OU12" s="30">
        <v>999</v>
      </c>
      <c r="OV12" s="30">
        <v>999</v>
      </c>
      <c r="OW12" s="3">
        <v>2015</v>
      </c>
      <c r="OX12" s="3">
        <v>0.66600000000000004</v>
      </c>
      <c r="OY12" s="3">
        <v>0.66600000000000004</v>
      </c>
      <c r="OZ12" s="150">
        <f>1-OY12</f>
        <v>0.33399999999999996</v>
      </c>
      <c r="PA12" s="3">
        <v>0.67700000000000005</v>
      </c>
      <c r="PB12" s="3">
        <v>0.67700000000000005</v>
      </c>
      <c r="PC12" s="3">
        <v>0.65300000000000002</v>
      </c>
      <c r="PD12" s="3">
        <v>0.65300000000000002</v>
      </c>
      <c r="PE12" s="30">
        <f>PD12/PB12</f>
        <v>0.96454948301329391</v>
      </c>
      <c r="PF12" s="6" t="s">
        <v>1036</v>
      </c>
      <c r="PG12" s="3">
        <v>0.80400000000000005</v>
      </c>
      <c r="PH12" s="3">
        <v>0.80400000000000005</v>
      </c>
      <c r="PI12" s="3">
        <v>0.57199999999999995</v>
      </c>
      <c r="PJ12" s="3">
        <v>0.57199999999999995</v>
      </c>
      <c r="PK12" s="31">
        <f>PJ12/PH12</f>
        <v>0.71144278606965161</v>
      </c>
      <c r="PL12" s="6" t="s">
        <v>1041</v>
      </c>
      <c r="PM12" s="3">
        <v>0.34300000000000003</v>
      </c>
      <c r="PN12" s="3">
        <v>0.34300000000000003</v>
      </c>
      <c r="PO12" s="3">
        <v>0.61199999999999999</v>
      </c>
      <c r="PP12" s="3">
        <v>0.61199999999999999</v>
      </c>
      <c r="PQ12" s="3">
        <v>0.77800000000000002</v>
      </c>
      <c r="PR12" s="3">
        <v>0.77800000000000002</v>
      </c>
      <c r="PS12" s="6">
        <f>PR12/PN12</f>
        <v>2.2682215743440231</v>
      </c>
      <c r="PT12" s="6" t="s">
        <v>1038</v>
      </c>
      <c r="PU12" s="3">
        <v>0.82599999999999996</v>
      </c>
      <c r="PV12" s="3">
        <v>0.82599999999999996</v>
      </c>
      <c r="PW12" s="3">
        <v>0.84299999999999997</v>
      </c>
      <c r="PX12" s="3">
        <v>0.84299999999999997</v>
      </c>
      <c r="PY12" s="6">
        <f>PX12/PR12</f>
        <v>1.0835475578406168</v>
      </c>
      <c r="PZ12" s="6" t="s">
        <v>1042</v>
      </c>
      <c r="QA12" s="148">
        <f>PM12/PW12</f>
        <v>0.40688018979833929</v>
      </c>
      <c r="QB12" s="3">
        <v>999</v>
      </c>
      <c r="QC12" s="3">
        <v>999</v>
      </c>
      <c r="QD12" s="30">
        <v>999</v>
      </c>
      <c r="QE12" s="30">
        <v>999</v>
      </c>
      <c r="QF12" s="3">
        <v>0.42210197909900299</v>
      </c>
      <c r="QG12" s="3">
        <v>0.39700000000000002</v>
      </c>
      <c r="QH12" s="150">
        <f>1-QG12</f>
        <v>0.60299999999999998</v>
      </c>
      <c r="QI12" s="3">
        <v>0.28384090719147398</v>
      </c>
      <c r="QJ12" s="3">
        <v>0.39400000000000002</v>
      </c>
      <c r="QK12" s="3">
        <v>0.29093159127868701</v>
      </c>
      <c r="QL12" s="3">
        <v>0.4</v>
      </c>
      <c r="QM12" s="30">
        <f>QL12/QJ12</f>
        <v>1.015228426395939</v>
      </c>
      <c r="QN12" s="6" t="s">
        <v>1040</v>
      </c>
      <c r="QO12" s="3">
        <v>0.42565458893573699</v>
      </c>
      <c r="QP12" s="3">
        <v>0.51400000000000001</v>
      </c>
      <c r="QQ12" s="3">
        <v>0.17393530383967101</v>
      </c>
      <c r="QR12" s="3">
        <v>0.30099999999999999</v>
      </c>
      <c r="QS12" s="31">
        <f>QR12/QP12</f>
        <v>0.58560311284046684</v>
      </c>
      <c r="QT12" s="6" t="s">
        <v>1041</v>
      </c>
      <c r="QU12" s="3">
        <v>0</v>
      </c>
      <c r="QV12" s="3">
        <v>9.4E-2</v>
      </c>
      <c r="QW12" s="3">
        <v>0.1361183220412</v>
      </c>
      <c r="QX12" s="3">
        <v>0.26900000000000002</v>
      </c>
      <c r="QY12" s="3">
        <v>0.32520323103355098</v>
      </c>
      <c r="QZ12" s="3">
        <v>0.42899999999999999</v>
      </c>
      <c r="RA12" s="6">
        <f>QZ12/QV12</f>
        <v>4.5638297872340425</v>
      </c>
      <c r="RB12" s="6" t="s">
        <v>1038</v>
      </c>
      <c r="RC12" s="3">
        <v>0.43629061506655598</v>
      </c>
      <c r="RD12" s="3">
        <v>0.52300000000000002</v>
      </c>
      <c r="RE12" s="3">
        <v>0.54855977978076398</v>
      </c>
      <c r="RF12" s="3">
        <v>0.61799999999999999</v>
      </c>
      <c r="RG12" s="6">
        <f>RF12/QZ12</f>
        <v>1.4405594405594406</v>
      </c>
      <c r="RH12" s="6" t="s">
        <v>1042</v>
      </c>
      <c r="RI12" s="148">
        <f>QU12/RE12</f>
        <v>0</v>
      </c>
      <c r="RJ12" s="3">
        <v>999</v>
      </c>
      <c r="RK12" s="3">
        <v>999</v>
      </c>
      <c r="RL12" s="30">
        <v>999</v>
      </c>
      <c r="RM12" s="30">
        <v>999</v>
      </c>
      <c r="RN12" s="3">
        <v>2015</v>
      </c>
      <c r="RO12" s="20">
        <v>0.74399999999999999</v>
      </c>
      <c r="RP12" s="20">
        <v>0.74399999999999999</v>
      </c>
      <c r="RQ12" s="20">
        <v>0.7</v>
      </c>
      <c r="RR12" s="20">
        <v>0.7</v>
      </c>
      <c r="RS12" s="20">
        <v>0.81399999999999995</v>
      </c>
      <c r="RT12" s="20">
        <v>0.81399999999999995</v>
      </c>
      <c r="RU12" s="30">
        <f>RT12/RR12</f>
        <v>1.1628571428571428</v>
      </c>
      <c r="RV12" s="6" t="s">
        <v>1040</v>
      </c>
      <c r="RW12" s="20">
        <v>0.84399999999999997</v>
      </c>
      <c r="RX12" s="20">
        <v>0.84399999999999997</v>
      </c>
      <c r="RY12" s="20">
        <v>0.69699999999999995</v>
      </c>
      <c r="RZ12" s="20">
        <v>0.69699999999999995</v>
      </c>
      <c r="SA12" s="31">
        <f>RZ12/RX12</f>
        <v>0.82582938388625593</v>
      </c>
      <c r="SB12" s="6" t="s">
        <v>1041</v>
      </c>
      <c r="SC12" s="3">
        <v>999</v>
      </c>
      <c r="SD12" s="3">
        <v>999</v>
      </c>
      <c r="SE12" s="3">
        <v>999</v>
      </c>
      <c r="SF12" s="3">
        <v>999</v>
      </c>
      <c r="SG12" s="3">
        <v>999</v>
      </c>
      <c r="SH12" s="3">
        <v>999</v>
      </c>
      <c r="SI12" s="30">
        <v>999</v>
      </c>
      <c r="SJ12" s="30">
        <v>999</v>
      </c>
      <c r="SK12" s="3">
        <v>999</v>
      </c>
      <c r="SL12" s="3">
        <v>999</v>
      </c>
      <c r="SM12" s="3">
        <v>999</v>
      </c>
      <c r="SN12" s="3">
        <v>999</v>
      </c>
      <c r="SO12" s="30">
        <v>999</v>
      </c>
      <c r="SP12" s="30">
        <v>999</v>
      </c>
      <c r="SQ12" s="148"/>
      <c r="SR12" s="3">
        <v>999</v>
      </c>
      <c r="SS12" s="3">
        <v>999</v>
      </c>
      <c r="ST12" s="30">
        <v>999</v>
      </c>
      <c r="SU12" s="30">
        <v>999</v>
      </c>
      <c r="SV12" s="3">
        <v>999</v>
      </c>
      <c r="SW12" s="3">
        <v>999</v>
      </c>
      <c r="SX12" s="20">
        <v>0.82155111713846996</v>
      </c>
      <c r="SY12" s="20">
        <v>0.84899999999999998</v>
      </c>
      <c r="SZ12" s="20">
        <v>0.84164138871890704</v>
      </c>
      <c r="TA12" s="20">
        <v>0.86599999999999999</v>
      </c>
      <c r="TB12" s="30">
        <f>TA12/SY12</f>
        <v>1.0200235571260305</v>
      </c>
      <c r="TC12" s="6" t="s">
        <v>1040</v>
      </c>
      <c r="TD12" s="3">
        <v>999</v>
      </c>
      <c r="TE12" s="3">
        <v>999</v>
      </c>
      <c r="TF12" s="3">
        <v>999</v>
      </c>
      <c r="TG12" s="3">
        <v>999</v>
      </c>
      <c r="TH12" s="30">
        <v>999</v>
      </c>
      <c r="TI12" s="30">
        <v>999</v>
      </c>
      <c r="TJ12" s="3">
        <v>999</v>
      </c>
      <c r="TK12" s="3">
        <v>999</v>
      </c>
      <c r="TL12" s="3">
        <v>999</v>
      </c>
      <c r="TM12" s="3">
        <v>999</v>
      </c>
      <c r="TN12" s="3">
        <v>999</v>
      </c>
      <c r="TO12" s="3">
        <v>999</v>
      </c>
      <c r="TP12" s="30">
        <v>999</v>
      </c>
      <c r="TQ12" s="30">
        <v>999</v>
      </c>
      <c r="TR12" s="3">
        <v>999</v>
      </c>
      <c r="TS12" s="3">
        <v>999</v>
      </c>
      <c r="TT12" s="3">
        <v>999</v>
      </c>
      <c r="TU12" s="3">
        <v>999</v>
      </c>
      <c r="TV12" s="30">
        <v>999</v>
      </c>
      <c r="TW12" s="30">
        <v>999</v>
      </c>
      <c r="TX12" s="148"/>
      <c r="TY12" s="3">
        <v>999</v>
      </c>
      <c r="TZ12" s="3">
        <v>999</v>
      </c>
      <c r="UA12" s="30">
        <v>999</v>
      </c>
      <c r="UB12" s="30">
        <v>999</v>
      </c>
      <c r="UC12" s="3">
        <v>999</v>
      </c>
      <c r="UD12" s="3">
        <v>999</v>
      </c>
      <c r="UE12" s="3">
        <v>999</v>
      </c>
      <c r="UF12" s="3">
        <v>999</v>
      </c>
      <c r="UG12" s="3">
        <v>999</v>
      </c>
      <c r="UH12" s="3">
        <v>999</v>
      </c>
      <c r="UI12" s="30">
        <v>999</v>
      </c>
      <c r="UJ12" s="30">
        <v>999</v>
      </c>
      <c r="UK12" s="3">
        <v>999</v>
      </c>
      <c r="UL12" s="3">
        <v>999</v>
      </c>
      <c r="UM12" s="3">
        <v>999</v>
      </c>
      <c r="UN12" s="3">
        <v>999</v>
      </c>
      <c r="UO12" s="30">
        <v>999</v>
      </c>
      <c r="UP12" s="30">
        <v>999</v>
      </c>
      <c r="UQ12" s="3">
        <v>999</v>
      </c>
      <c r="UR12" s="3">
        <v>999</v>
      </c>
      <c r="US12" s="3">
        <v>999</v>
      </c>
      <c r="UT12" s="3">
        <v>999</v>
      </c>
      <c r="UU12" s="3">
        <v>999</v>
      </c>
      <c r="UV12" s="3">
        <v>999</v>
      </c>
      <c r="UW12" s="30">
        <v>999</v>
      </c>
      <c r="UX12" s="30">
        <v>999</v>
      </c>
      <c r="UY12" s="3">
        <v>999</v>
      </c>
      <c r="UZ12" s="3">
        <v>999</v>
      </c>
      <c r="VA12" s="3">
        <v>999</v>
      </c>
      <c r="VB12" s="3">
        <v>999</v>
      </c>
      <c r="VC12" s="30">
        <v>999</v>
      </c>
      <c r="VD12" s="30">
        <v>999</v>
      </c>
      <c r="VE12" s="148"/>
      <c r="VF12" s="3">
        <v>999</v>
      </c>
      <c r="VG12" s="3">
        <v>999</v>
      </c>
      <c r="VH12" s="30">
        <v>999</v>
      </c>
      <c r="VI12" s="30">
        <v>999</v>
      </c>
      <c r="VJ12" s="3">
        <v>999</v>
      </c>
      <c r="VK12" s="3">
        <v>999</v>
      </c>
      <c r="VL12" s="20">
        <v>0.89600330005420703</v>
      </c>
      <c r="VM12" s="20">
        <v>0.91200000000000003</v>
      </c>
      <c r="VN12" s="20">
        <v>0.90309398414141995</v>
      </c>
      <c r="VO12" s="20">
        <v>0.91800000000000004</v>
      </c>
      <c r="VP12" s="30">
        <f>VO12/VM12</f>
        <v>1.006578947368421</v>
      </c>
      <c r="VQ12" s="6" t="s">
        <v>1040</v>
      </c>
      <c r="VR12" s="3">
        <v>999</v>
      </c>
      <c r="VS12" s="3">
        <v>999</v>
      </c>
      <c r="VT12" s="3">
        <v>999</v>
      </c>
      <c r="VU12" s="3">
        <v>999</v>
      </c>
      <c r="VV12" s="30">
        <v>999</v>
      </c>
      <c r="VW12" s="30">
        <v>999</v>
      </c>
      <c r="VX12" s="3">
        <v>999</v>
      </c>
      <c r="VY12" s="3">
        <v>999</v>
      </c>
      <c r="VZ12" s="3">
        <v>999</v>
      </c>
      <c r="WA12" s="3">
        <v>999</v>
      </c>
      <c r="WB12" s="3">
        <v>999</v>
      </c>
      <c r="WC12" s="3">
        <v>999</v>
      </c>
      <c r="WD12" s="30">
        <v>999</v>
      </c>
      <c r="WE12" s="30">
        <v>999</v>
      </c>
      <c r="WF12" s="3">
        <v>999</v>
      </c>
      <c r="WG12" s="3">
        <v>999</v>
      </c>
      <c r="WH12" s="3">
        <v>999</v>
      </c>
      <c r="WI12" s="3">
        <v>999</v>
      </c>
      <c r="WJ12" s="30">
        <v>999</v>
      </c>
      <c r="WK12" s="30">
        <v>999</v>
      </c>
      <c r="WL12" s="148"/>
      <c r="WM12" s="3">
        <v>999</v>
      </c>
      <c r="WN12" s="3">
        <v>999</v>
      </c>
      <c r="WO12" s="30">
        <v>999</v>
      </c>
      <c r="WP12" s="30">
        <v>999</v>
      </c>
      <c r="WQ12" s="3">
        <v>2015</v>
      </c>
      <c r="WR12" s="29">
        <v>0.66929734286117903</v>
      </c>
      <c r="WS12" s="29">
        <v>0.51515151515151503</v>
      </c>
      <c r="WT12" s="29">
        <v>0.83838383838383801</v>
      </c>
      <c r="WU12" s="3">
        <v>1</v>
      </c>
      <c r="WV12" s="3" t="s">
        <v>1026</v>
      </c>
      <c r="WW12" s="3">
        <v>1</v>
      </c>
      <c r="WX12" s="3" t="s">
        <v>1026</v>
      </c>
      <c r="WY12" s="3">
        <v>1</v>
      </c>
      <c r="WZ12" s="3" t="s">
        <v>1026</v>
      </c>
      <c r="XA12" s="3">
        <v>1</v>
      </c>
      <c r="XB12" s="3" t="s">
        <v>1026</v>
      </c>
      <c r="XC12" s="3">
        <v>1</v>
      </c>
      <c r="XD12" s="3" t="s">
        <v>1026</v>
      </c>
      <c r="XE12" s="3">
        <v>1</v>
      </c>
      <c r="XF12" s="3" t="s">
        <v>1026</v>
      </c>
      <c r="XG12" s="3">
        <v>1</v>
      </c>
      <c r="XH12" s="3" t="s">
        <v>1026</v>
      </c>
      <c r="XI12" s="3">
        <v>1</v>
      </c>
      <c r="XJ12" s="3" t="s">
        <v>1026</v>
      </c>
      <c r="XK12" s="3">
        <v>1</v>
      </c>
      <c r="XL12" s="3" t="s">
        <v>1026</v>
      </c>
      <c r="XM12" s="3">
        <v>1</v>
      </c>
      <c r="XN12" s="3" t="s">
        <v>1026</v>
      </c>
      <c r="XO12" s="3">
        <v>1</v>
      </c>
      <c r="XP12" s="3" t="s">
        <v>1026</v>
      </c>
      <c r="XQ12" s="3">
        <v>1</v>
      </c>
      <c r="XR12" s="3" t="s">
        <v>1026</v>
      </c>
      <c r="XS12" s="3">
        <v>1</v>
      </c>
      <c r="XT12" s="3" t="s">
        <v>1026</v>
      </c>
      <c r="XU12" s="3">
        <v>1</v>
      </c>
      <c r="XV12" s="3" t="s">
        <v>1026</v>
      </c>
      <c r="XW12" s="3">
        <v>1</v>
      </c>
      <c r="XX12" s="3" t="s">
        <v>1026</v>
      </c>
      <c r="XY12" s="3">
        <v>1</v>
      </c>
      <c r="XZ12" s="3" t="s">
        <v>1026</v>
      </c>
      <c r="YA12" s="3">
        <v>1</v>
      </c>
      <c r="YB12" s="3" t="s">
        <v>1026</v>
      </c>
      <c r="YC12" s="3">
        <v>1</v>
      </c>
      <c r="YD12" s="3" t="s">
        <v>1026</v>
      </c>
      <c r="YE12" s="3">
        <v>1</v>
      </c>
      <c r="YF12" s="3" t="s">
        <v>1026</v>
      </c>
      <c r="YG12" s="3">
        <v>0</v>
      </c>
      <c r="YH12" s="3" t="s">
        <v>1027</v>
      </c>
      <c r="YI12" s="29">
        <v>0.94736842105263197</v>
      </c>
      <c r="YJ12" s="29">
        <v>1</v>
      </c>
      <c r="YK12" s="3">
        <v>1</v>
      </c>
      <c r="YL12" s="3" t="s">
        <v>1026</v>
      </c>
      <c r="YM12" s="3">
        <v>0</v>
      </c>
      <c r="YN12" s="3" t="s">
        <v>1026</v>
      </c>
      <c r="YO12" s="3">
        <v>1</v>
      </c>
      <c r="YP12" s="3" t="s">
        <v>1026</v>
      </c>
      <c r="YQ12" s="3">
        <v>0.33</v>
      </c>
      <c r="YR12" s="3" t="s">
        <v>1060</v>
      </c>
      <c r="YS12" s="29">
        <v>0.58250000000000002</v>
      </c>
      <c r="YT12" s="29">
        <v>1</v>
      </c>
      <c r="YU12" s="3">
        <v>1</v>
      </c>
      <c r="YV12" s="3" t="s">
        <v>1026</v>
      </c>
      <c r="YW12" s="3">
        <v>1</v>
      </c>
      <c r="YX12" s="3" t="s">
        <v>1026</v>
      </c>
      <c r="YY12" s="3">
        <v>1</v>
      </c>
      <c r="YZ12" s="3" t="s">
        <v>1026</v>
      </c>
      <c r="ZA12" s="3">
        <v>1</v>
      </c>
      <c r="ZB12" s="3" t="s">
        <v>1026</v>
      </c>
      <c r="ZC12" s="3">
        <v>1</v>
      </c>
      <c r="ZD12" s="3" t="s">
        <v>1026</v>
      </c>
      <c r="ZE12" s="3">
        <v>1</v>
      </c>
      <c r="ZF12" s="3" t="s">
        <v>1026</v>
      </c>
      <c r="ZG12" s="3">
        <v>1</v>
      </c>
      <c r="ZH12" s="3" t="s">
        <v>1026</v>
      </c>
      <c r="ZI12" s="3">
        <v>1</v>
      </c>
      <c r="ZJ12" s="3" t="s">
        <v>1026</v>
      </c>
      <c r="ZK12" s="3">
        <v>999</v>
      </c>
      <c r="ZL12" s="3">
        <v>999</v>
      </c>
      <c r="ZM12" s="3">
        <v>999</v>
      </c>
      <c r="ZN12" s="3">
        <v>999</v>
      </c>
      <c r="ZO12" s="3">
        <v>999</v>
      </c>
      <c r="ZP12" s="3">
        <v>999</v>
      </c>
      <c r="ZQ12" s="30">
        <v>999</v>
      </c>
      <c r="ZR12" s="30">
        <v>999</v>
      </c>
      <c r="ZS12" s="3">
        <v>999</v>
      </c>
      <c r="ZT12" s="3">
        <v>999</v>
      </c>
      <c r="ZU12" s="3">
        <v>999</v>
      </c>
      <c r="ZV12" s="3">
        <v>999</v>
      </c>
      <c r="ZW12" s="30">
        <v>999</v>
      </c>
      <c r="ZX12" s="30">
        <v>999</v>
      </c>
      <c r="ZY12" s="3">
        <v>999</v>
      </c>
      <c r="ZZ12" s="3">
        <v>999</v>
      </c>
      <c r="AAA12" s="3">
        <v>999</v>
      </c>
      <c r="AAB12" s="3">
        <v>999</v>
      </c>
      <c r="AAC12" s="3">
        <v>999</v>
      </c>
      <c r="AAD12" s="3">
        <v>999</v>
      </c>
      <c r="AAE12" s="30">
        <v>999</v>
      </c>
      <c r="AAF12" s="30">
        <v>999</v>
      </c>
      <c r="AAG12" s="3">
        <v>999</v>
      </c>
      <c r="AAH12" s="3">
        <v>999</v>
      </c>
      <c r="AAI12" s="3">
        <v>999</v>
      </c>
      <c r="AAJ12" s="3">
        <v>999</v>
      </c>
      <c r="AAK12" s="30">
        <v>999</v>
      </c>
      <c r="AAL12" s="30">
        <v>999</v>
      </c>
      <c r="AAM12" s="148"/>
      <c r="AAN12" s="3">
        <v>999</v>
      </c>
      <c r="AAO12" s="3">
        <v>999</v>
      </c>
      <c r="AAP12" s="30">
        <v>999</v>
      </c>
      <c r="AAQ12" s="30">
        <v>999</v>
      </c>
      <c r="AAR12" s="3">
        <v>999</v>
      </c>
      <c r="AAS12" s="3">
        <v>999</v>
      </c>
      <c r="AAT12" s="3">
        <v>999</v>
      </c>
      <c r="AAU12" s="3">
        <v>999</v>
      </c>
      <c r="AAV12" s="3">
        <v>999</v>
      </c>
      <c r="AAW12" s="3">
        <v>999</v>
      </c>
      <c r="AAX12" s="30">
        <v>999</v>
      </c>
      <c r="AAY12" s="30">
        <v>999</v>
      </c>
      <c r="AAZ12" s="3">
        <v>999</v>
      </c>
      <c r="ABA12" s="3">
        <v>999</v>
      </c>
      <c r="ABB12" s="3">
        <v>999</v>
      </c>
      <c r="ABC12" s="3">
        <v>999</v>
      </c>
      <c r="ABD12" s="30">
        <v>999</v>
      </c>
      <c r="ABE12" s="30">
        <v>999</v>
      </c>
      <c r="ABF12" s="3">
        <v>999</v>
      </c>
      <c r="ABG12" s="3">
        <v>999</v>
      </c>
      <c r="ABH12" s="3">
        <v>999</v>
      </c>
      <c r="ABI12" s="3">
        <v>999</v>
      </c>
      <c r="ABJ12" s="3">
        <v>999</v>
      </c>
      <c r="ABK12" s="3">
        <v>999</v>
      </c>
      <c r="ABL12" s="30">
        <v>999</v>
      </c>
      <c r="ABM12" s="30">
        <v>999</v>
      </c>
      <c r="ABN12" s="3">
        <v>999</v>
      </c>
      <c r="ABO12" s="3">
        <v>999</v>
      </c>
      <c r="ABP12" s="3">
        <v>999</v>
      </c>
      <c r="ABQ12" s="3">
        <v>999</v>
      </c>
      <c r="ABR12" s="30">
        <v>999</v>
      </c>
      <c r="ABS12" s="30">
        <v>999</v>
      </c>
      <c r="ABT12" s="148"/>
      <c r="ABU12" s="3">
        <v>999</v>
      </c>
      <c r="ABV12" s="3">
        <v>999</v>
      </c>
      <c r="ABW12" s="30">
        <v>999</v>
      </c>
      <c r="ABX12" s="30">
        <v>999</v>
      </c>
      <c r="ABY12" s="3">
        <v>999</v>
      </c>
      <c r="ABZ12" s="3">
        <v>999</v>
      </c>
      <c r="ACA12" s="3">
        <v>999</v>
      </c>
      <c r="ACB12" s="3">
        <v>999</v>
      </c>
      <c r="ACC12" s="3">
        <v>999</v>
      </c>
      <c r="ACD12" s="3">
        <v>999</v>
      </c>
      <c r="ACE12" s="30">
        <v>999</v>
      </c>
      <c r="ACF12" s="30">
        <v>999</v>
      </c>
      <c r="ACG12" s="3">
        <v>999</v>
      </c>
      <c r="ACH12" s="3">
        <v>999</v>
      </c>
      <c r="ACI12" s="3">
        <v>999</v>
      </c>
      <c r="ACJ12" s="3">
        <v>999</v>
      </c>
      <c r="ACK12" s="30">
        <v>999</v>
      </c>
      <c r="ACL12" s="30">
        <v>999</v>
      </c>
      <c r="ACM12" s="3">
        <v>999</v>
      </c>
      <c r="ACN12" s="3">
        <v>999</v>
      </c>
      <c r="ACO12" s="3">
        <v>999</v>
      </c>
      <c r="ACP12" s="3">
        <v>999</v>
      </c>
      <c r="ACQ12" s="3">
        <v>999</v>
      </c>
      <c r="ACR12" s="3">
        <v>999</v>
      </c>
      <c r="ACS12" s="30">
        <v>999</v>
      </c>
      <c r="ACT12" s="30">
        <v>999</v>
      </c>
      <c r="ACU12" s="3">
        <v>999</v>
      </c>
      <c r="ACV12" s="3">
        <v>999</v>
      </c>
      <c r="ACW12" s="3">
        <v>999</v>
      </c>
      <c r="ACX12" s="3">
        <v>999</v>
      </c>
      <c r="ACY12" s="30">
        <v>999</v>
      </c>
      <c r="ACZ12" s="30">
        <v>999</v>
      </c>
      <c r="ADA12" s="148"/>
      <c r="ADB12" s="3">
        <v>999</v>
      </c>
      <c r="ADC12" s="3">
        <v>999</v>
      </c>
      <c r="ADD12" s="30">
        <v>999</v>
      </c>
      <c r="ADE12" s="30">
        <v>999</v>
      </c>
      <c r="ADF12" s="20">
        <v>0.54956539001083105</v>
      </c>
      <c r="ADG12" s="20">
        <v>0.53</v>
      </c>
      <c r="ADH12" s="3">
        <v>999</v>
      </c>
      <c r="ADI12" s="3">
        <v>999</v>
      </c>
      <c r="ADJ12" s="3">
        <v>999</v>
      </c>
      <c r="ADK12" s="3">
        <v>999</v>
      </c>
      <c r="ADL12" s="30">
        <v>999</v>
      </c>
      <c r="ADM12" s="30">
        <v>999</v>
      </c>
      <c r="ADN12" s="3">
        <v>999</v>
      </c>
      <c r="ADO12" s="3">
        <v>999</v>
      </c>
      <c r="ADP12" s="3">
        <v>999</v>
      </c>
      <c r="ADQ12" s="3">
        <v>999</v>
      </c>
      <c r="ADR12" s="30">
        <v>999</v>
      </c>
      <c r="ADS12" s="30">
        <v>999</v>
      </c>
      <c r="ADT12" s="3">
        <v>999</v>
      </c>
      <c r="ADU12" s="3">
        <v>999</v>
      </c>
      <c r="ADV12" s="3">
        <v>999</v>
      </c>
      <c r="ADW12" s="3">
        <v>999</v>
      </c>
      <c r="ADX12" s="3">
        <v>999</v>
      </c>
      <c r="ADY12" s="3">
        <v>999</v>
      </c>
      <c r="ADZ12" s="30">
        <v>999</v>
      </c>
      <c r="AEA12" s="30">
        <v>999</v>
      </c>
      <c r="AEB12" s="3">
        <v>999</v>
      </c>
      <c r="AEC12" s="3">
        <v>999</v>
      </c>
      <c r="AED12" s="3">
        <v>999</v>
      </c>
      <c r="AEE12" s="3">
        <v>999</v>
      </c>
      <c r="AEF12" s="30">
        <v>999</v>
      </c>
      <c r="AEG12" s="30">
        <v>999</v>
      </c>
      <c r="AEH12" s="148"/>
      <c r="AEI12" s="3">
        <v>999</v>
      </c>
      <c r="AEJ12" s="3">
        <v>999</v>
      </c>
      <c r="AEK12" s="30">
        <v>999</v>
      </c>
      <c r="AEL12" s="30">
        <v>999</v>
      </c>
      <c r="AEM12" s="3">
        <v>999</v>
      </c>
      <c r="AEN12" s="3">
        <v>999</v>
      </c>
      <c r="AEO12" s="3">
        <v>999</v>
      </c>
      <c r="AEP12" s="3">
        <v>999</v>
      </c>
      <c r="AEQ12" s="3">
        <v>999</v>
      </c>
      <c r="AER12" s="3">
        <v>999</v>
      </c>
      <c r="AES12" s="30">
        <v>999</v>
      </c>
      <c r="AET12" s="30">
        <v>999</v>
      </c>
      <c r="AEU12" s="3">
        <v>999</v>
      </c>
      <c r="AEV12" s="3">
        <v>999</v>
      </c>
      <c r="AEW12" s="3">
        <v>999</v>
      </c>
      <c r="AEX12" s="3">
        <v>999</v>
      </c>
      <c r="AEY12" s="30">
        <v>999</v>
      </c>
      <c r="AEZ12" s="30">
        <v>999</v>
      </c>
      <c r="AFA12" s="3">
        <v>999</v>
      </c>
      <c r="AFB12" s="3">
        <v>999</v>
      </c>
      <c r="AFC12" s="3">
        <v>999</v>
      </c>
      <c r="AFD12" s="3">
        <v>999</v>
      </c>
      <c r="AFE12" s="3">
        <v>999</v>
      </c>
      <c r="AFF12" s="3">
        <v>999</v>
      </c>
      <c r="AFG12" s="30">
        <v>999</v>
      </c>
      <c r="AFH12" s="30">
        <v>999</v>
      </c>
      <c r="AFI12" s="3">
        <v>999</v>
      </c>
      <c r="AFJ12" s="3">
        <v>999</v>
      </c>
      <c r="AFK12" s="3">
        <v>999</v>
      </c>
      <c r="AFL12" s="3">
        <v>999</v>
      </c>
      <c r="AFM12" s="30">
        <v>999</v>
      </c>
      <c r="AFN12" s="30">
        <v>999</v>
      </c>
      <c r="AFO12" s="148"/>
      <c r="AFP12" s="3">
        <v>999</v>
      </c>
      <c r="AFQ12" s="3">
        <v>999</v>
      </c>
      <c r="AFR12" s="30">
        <v>999</v>
      </c>
      <c r="AFS12" s="30">
        <v>999</v>
      </c>
      <c r="AFT12" s="3">
        <v>999</v>
      </c>
      <c r="AFU12" s="3">
        <v>999</v>
      </c>
      <c r="AFV12" s="3">
        <v>999</v>
      </c>
      <c r="AFW12" s="3">
        <v>999</v>
      </c>
      <c r="AFX12" s="3">
        <v>999</v>
      </c>
      <c r="AFY12" s="3">
        <v>999</v>
      </c>
      <c r="AFZ12" s="30">
        <v>999</v>
      </c>
      <c r="AGA12" s="30">
        <v>999</v>
      </c>
      <c r="AGB12" s="3">
        <v>999</v>
      </c>
      <c r="AGC12" s="3">
        <v>999</v>
      </c>
      <c r="AGD12" s="3">
        <v>999</v>
      </c>
      <c r="AGE12" s="3">
        <v>999</v>
      </c>
      <c r="AGF12" s="30">
        <v>999</v>
      </c>
      <c r="AGG12" s="30">
        <v>999</v>
      </c>
      <c r="AGH12" s="3">
        <v>999</v>
      </c>
      <c r="AGI12" s="3">
        <v>999</v>
      </c>
      <c r="AGJ12" s="3">
        <v>999</v>
      </c>
      <c r="AGK12" s="3">
        <v>999</v>
      </c>
      <c r="AGL12" s="3">
        <v>999</v>
      </c>
      <c r="AGM12" s="3">
        <v>999</v>
      </c>
      <c r="AGN12" s="30">
        <v>999</v>
      </c>
      <c r="AGO12" s="30">
        <v>999</v>
      </c>
      <c r="AGP12" s="3">
        <v>999</v>
      </c>
      <c r="AGQ12" s="3">
        <v>999</v>
      </c>
      <c r="AGR12" s="3">
        <v>999</v>
      </c>
      <c r="AGS12" s="3">
        <v>999</v>
      </c>
      <c r="AGT12" s="30">
        <v>999</v>
      </c>
      <c r="AGU12" s="30">
        <v>999</v>
      </c>
      <c r="AGV12" s="148"/>
      <c r="AGW12" s="3">
        <v>999</v>
      </c>
      <c r="AGX12" s="3">
        <v>999</v>
      </c>
      <c r="AGY12" s="30">
        <v>999</v>
      </c>
      <c r="AGZ12" s="30">
        <v>999</v>
      </c>
      <c r="AHA12" s="3">
        <v>2016</v>
      </c>
      <c r="AHB12" s="20">
        <v>0.48399999999999999</v>
      </c>
      <c r="AHC12" s="20">
        <v>0.48399999999999999</v>
      </c>
      <c r="AHD12" s="20">
        <v>0.48199999999999998</v>
      </c>
      <c r="AHE12" s="20">
        <v>0.48199999999999998</v>
      </c>
      <c r="AHF12" s="20">
        <v>0.47699999999999998</v>
      </c>
      <c r="AHG12" s="20">
        <v>0.47699999999999998</v>
      </c>
      <c r="AHH12" s="30">
        <f>AHG12/AHE12</f>
        <v>0.98962655601659755</v>
      </c>
      <c r="AHI12" s="6" t="s">
        <v>1036</v>
      </c>
      <c r="AHJ12" s="20">
        <v>0.67700000000000005</v>
      </c>
      <c r="AHK12" s="20">
        <v>0.67700000000000005</v>
      </c>
      <c r="AHL12" s="20">
        <v>0.34799999999999998</v>
      </c>
      <c r="AHM12" s="20">
        <v>0.34799999999999998</v>
      </c>
      <c r="AHN12" s="30">
        <v>999</v>
      </c>
      <c r="AHO12" s="30">
        <v>999</v>
      </c>
      <c r="AHP12" s="20">
        <v>0.13700000000000001</v>
      </c>
      <c r="AHQ12" s="20">
        <v>0.13700000000000001</v>
      </c>
      <c r="AHR12" s="20">
        <v>0.32300000000000001</v>
      </c>
      <c r="AHS12" s="20">
        <v>0.32300000000000001</v>
      </c>
      <c r="AHT12" s="20">
        <v>0.52100000000000002</v>
      </c>
      <c r="AHU12" s="20">
        <v>0.52100000000000002</v>
      </c>
      <c r="AHV12" s="6">
        <f>AHU12/AHQ12</f>
        <v>3.8029197080291968</v>
      </c>
      <c r="AHW12" s="6" t="s">
        <v>1038</v>
      </c>
      <c r="AHX12" s="20">
        <v>0.65800000000000003</v>
      </c>
      <c r="AHY12" s="20">
        <v>0.65800000000000003</v>
      </c>
      <c r="AHZ12" s="20">
        <v>0.82299999999999995</v>
      </c>
      <c r="AIA12" s="20">
        <v>0.82299999999999995</v>
      </c>
      <c r="AIB12" s="6">
        <f>AIA12/AHU12</f>
        <v>1.5796545105566218</v>
      </c>
      <c r="AIC12" s="6" t="s">
        <v>1042</v>
      </c>
      <c r="AID12" s="148">
        <f>AHP12/AHZ12</f>
        <v>0.16646415552855409</v>
      </c>
      <c r="AIE12" s="3">
        <v>999</v>
      </c>
      <c r="AIF12" s="3">
        <v>999</v>
      </c>
      <c r="AIG12" s="30">
        <v>999</v>
      </c>
      <c r="AIH12" s="30">
        <v>999</v>
      </c>
      <c r="AII12" s="20">
        <v>0.46500000000000002</v>
      </c>
      <c r="AIJ12" s="20">
        <v>0.46500000000000002</v>
      </c>
      <c r="AIK12" s="20">
        <v>0.48699999999999999</v>
      </c>
      <c r="AIL12" s="20">
        <v>0.48699999999999999</v>
      </c>
      <c r="AIM12" s="20">
        <v>0.45500000000000002</v>
      </c>
      <c r="AIN12" s="20">
        <v>0.45500000000000002</v>
      </c>
      <c r="AIO12" s="30">
        <f>AIN12/AIL12</f>
        <v>0.93429158110882959</v>
      </c>
      <c r="AIP12" s="6" t="s">
        <v>1036</v>
      </c>
      <c r="AIQ12" s="20">
        <v>0.626</v>
      </c>
      <c r="AIR12" s="20">
        <v>0.626</v>
      </c>
      <c r="AIS12" s="20">
        <v>0.37</v>
      </c>
      <c r="AIT12" s="20">
        <v>0.37</v>
      </c>
      <c r="AIU12" s="31">
        <f>AIT12/AIR12</f>
        <v>0.59105431309904155</v>
      </c>
      <c r="AIV12" s="6" t="s">
        <v>1041</v>
      </c>
      <c r="AIW12" s="3">
        <v>999</v>
      </c>
      <c r="AIX12" s="3">
        <v>999</v>
      </c>
      <c r="AIY12" s="3">
        <v>999</v>
      </c>
      <c r="AIZ12" s="3">
        <v>999</v>
      </c>
      <c r="AJA12" s="3">
        <v>999</v>
      </c>
      <c r="AJB12" s="3">
        <v>999</v>
      </c>
      <c r="AJC12" s="30">
        <v>999</v>
      </c>
      <c r="AJD12" s="30">
        <v>999</v>
      </c>
      <c r="AJE12" s="3">
        <v>999</v>
      </c>
      <c r="AJF12" s="3">
        <v>999</v>
      </c>
      <c r="AJG12" s="3">
        <v>999</v>
      </c>
      <c r="AJH12" s="3">
        <v>999</v>
      </c>
      <c r="AJI12" s="30">
        <v>999</v>
      </c>
      <c r="AJJ12" s="30">
        <v>999</v>
      </c>
      <c r="AJK12" s="148"/>
      <c r="AJL12" s="3">
        <v>999</v>
      </c>
      <c r="AJM12" s="3">
        <v>999</v>
      </c>
      <c r="AJN12" s="30">
        <v>999</v>
      </c>
      <c r="AJO12" s="30">
        <v>999</v>
      </c>
      <c r="AJP12" s="5">
        <v>2015</v>
      </c>
      <c r="AJQ12" s="29">
        <v>0.86350594454643903</v>
      </c>
      <c r="AJR12" s="29">
        <v>0.67424242424242398</v>
      </c>
      <c r="AJS12" s="29">
        <v>0.89141414141414199</v>
      </c>
      <c r="AJT12" s="3">
        <v>1</v>
      </c>
      <c r="AJU12" s="3" t="s">
        <v>1026</v>
      </c>
      <c r="AJV12" s="3">
        <v>0.33</v>
      </c>
      <c r="AJW12" s="3" t="s">
        <v>1061</v>
      </c>
      <c r="AJX12" s="20">
        <v>999</v>
      </c>
      <c r="AJY12" s="20">
        <v>999</v>
      </c>
      <c r="AJZ12" s="20">
        <v>999</v>
      </c>
      <c r="AKA12" s="20">
        <v>999</v>
      </c>
      <c r="AKB12" s="20">
        <v>999</v>
      </c>
      <c r="AKC12" s="20">
        <v>999</v>
      </c>
      <c r="AKD12" s="29">
        <v>0.66500000000000004</v>
      </c>
      <c r="AKE12" s="29">
        <v>0.66666666666666696</v>
      </c>
      <c r="AKF12" s="3">
        <v>0.33</v>
      </c>
      <c r="AKG12" s="3" t="s">
        <v>1068</v>
      </c>
      <c r="AKH12" s="3">
        <v>1</v>
      </c>
      <c r="AKI12" s="3" t="s">
        <v>1026</v>
      </c>
      <c r="AKJ12" s="20">
        <v>0.92200000000000004</v>
      </c>
      <c r="AKK12" s="35">
        <v>7.8E-2</v>
      </c>
      <c r="AKL12" s="20">
        <v>999</v>
      </c>
      <c r="AKM12" s="20">
        <v>999</v>
      </c>
      <c r="AKN12" s="29">
        <v>0.75066666666666704</v>
      </c>
      <c r="AKO12" s="29">
        <v>1</v>
      </c>
      <c r="AKP12" s="3">
        <v>0.66</v>
      </c>
      <c r="AKQ12" s="3" t="s">
        <v>1046</v>
      </c>
      <c r="AKR12" s="3">
        <v>1</v>
      </c>
      <c r="AKS12" s="3" t="s">
        <v>1026</v>
      </c>
      <c r="AKT12" s="3">
        <v>0.33</v>
      </c>
      <c r="AKU12" s="3" t="s">
        <v>1072</v>
      </c>
      <c r="AKV12" s="3">
        <v>0</v>
      </c>
      <c r="AKW12" s="3" t="s">
        <v>1027</v>
      </c>
      <c r="AKX12" s="29">
        <v>0.4975</v>
      </c>
      <c r="AKY12" s="29">
        <v>1</v>
      </c>
      <c r="AKZ12" s="3" t="s">
        <v>1047</v>
      </c>
      <c r="ALA12" s="3" t="s">
        <v>1026</v>
      </c>
      <c r="ALB12" s="20">
        <v>999</v>
      </c>
      <c r="ALC12" s="20">
        <v>999</v>
      </c>
      <c r="ALD12" s="3" t="s">
        <v>1047</v>
      </c>
      <c r="ALE12" s="3" t="s">
        <v>1026</v>
      </c>
      <c r="ALF12" s="3" t="s">
        <v>1047</v>
      </c>
      <c r="ALG12" s="3" t="s">
        <v>1026</v>
      </c>
      <c r="ALH12" s="20">
        <v>0.75</v>
      </c>
      <c r="ALI12" s="32">
        <v>25</v>
      </c>
      <c r="ALJ12" s="3" t="s">
        <v>1047</v>
      </c>
      <c r="ALK12" s="3" t="s">
        <v>1026</v>
      </c>
      <c r="ALL12" s="3" t="s">
        <v>1047</v>
      </c>
      <c r="ALM12" s="3" t="s">
        <v>1026</v>
      </c>
      <c r="ALN12" s="29">
        <v>0.95833333333333304</v>
      </c>
      <c r="ALO12" s="29">
        <v>0.85714285714285698</v>
      </c>
      <c r="ALP12" s="29">
        <v>0.88095238095238104</v>
      </c>
    </row>
    <row r="13" spans="1:1004 1044:1044" x14ac:dyDescent="0.25">
      <c r="A13" s="3" t="s">
        <v>1077</v>
      </c>
      <c r="B13" s="3">
        <v>1</v>
      </c>
      <c r="C13" s="3" t="s">
        <v>1026</v>
      </c>
      <c r="D13" s="3">
        <v>1</v>
      </c>
      <c r="E13" s="3" t="s">
        <v>1026</v>
      </c>
      <c r="F13" s="3">
        <v>1</v>
      </c>
      <c r="G13" s="3" t="s">
        <v>1026</v>
      </c>
      <c r="H13" s="3">
        <v>1</v>
      </c>
      <c r="I13" s="3" t="s">
        <v>1026</v>
      </c>
      <c r="J13" s="3">
        <v>0</v>
      </c>
      <c r="K13" s="3" t="s">
        <v>1027</v>
      </c>
      <c r="L13" s="3">
        <v>0</v>
      </c>
      <c r="M13" s="3" t="s">
        <v>1027</v>
      </c>
      <c r="N13" s="3">
        <v>1</v>
      </c>
      <c r="O13" s="3" t="s">
        <v>1026</v>
      </c>
      <c r="P13" s="3">
        <v>1</v>
      </c>
      <c r="Q13" s="3" t="s">
        <v>1026</v>
      </c>
      <c r="R13" s="3">
        <v>1</v>
      </c>
      <c r="S13" s="3" t="s">
        <v>1026</v>
      </c>
      <c r="T13" s="3">
        <v>1</v>
      </c>
      <c r="U13" s="3" t="s">
        <v>1026</v>
      </c>
      <c r="V13" s="3">
        <v>1</v>
      </c>
      <c r="W13" s="3" t="s">
        <v>1026</v>
      </c>
      <c r="X13" s="3">
        <v>1</v>
      </c>
      <c r="Y13" s="3" t="s">
        <v>1026</v>
      </c>
      <c r="Z13" s="3">
        <v>1</v>
      </c>
      <c r="AA13" s="3" t="s">
        <v>1051</v>
      </c>
      <c r="AB13" s="3">
        <v>1</v>
      </c>
      <c r="AC13" s="3" t="s">
        <v>1051</v>
      </c>
      <c r="AD13" s="3">
        <v>1</v>
      </c>
      <c r="AE13" s="3" t="s">
        <v>1051</v>
      </c>
      <c r="AF13" s="3">
        <v>1</v>
      </c>
      <c r="AG13" s="3" t="s">
        <v>1051</v>
      </c>
      <c r="AH13" s="3">
        <v>997</v>
      </c>
      <c r="AI13" s="3" t="s">
        <v>1028</v>
      </c>
      <c r="AJ13" s="5">
        <v>997</v>
      </c>
      <c r="AK13" s="5" t="s">
        <v>1028</v>
      </c>
      <c r="AL13" s="3">
        <v>997</v>
      </c>
      <c r="AM13" s="3" t="s">
        <v>1028</v>
      </c>
      <c r="AN13" s="3">
        <v>997</v>
      </c>
      <c r="AO13" s="3" t="s">
        <v>1028</v>
      </c>
      <c r="AP13" s="3">
        <v>997</v>
      </c>
      <c r="AQ13" s="3" t="s">
        <v>1028</v>
      </c>
      <c r="AR13" s="3">
        <v>997</v>
      </c>
      <c r="AS13" s="3" t="s">
        <v>1028</v>
      </c>
      <c r="AT13" s="3">
        <v>997</v>
      </c>
      <c r="AU13" s="3" t="s">
        <v>1028</v>
      </c>
      <c r="AV13" s="3">
        <v>997</v>
      </c>
      <c r="AW13" s="3" t="s">
        <v>1028</v>
      </c>
      <c r="AX13" s="3">
        <v>1</v>
      </c>
      <c r="AY13" s="3" t="s">
        <v>1026</v>
      </c>
      <c r="AZ13" s="3">
        <v>997</v>
      </c>
      <c r="BA13" s="22" t="s">
        <v>1028</v>
      </c>
      <c r="BB13" s="3">
        <v>997</v>
      </c>
      <c r="BC13" s="22" t="s">
        <v>1028</v>
      </c>
      <c r="BD13" s="3">
        <v>997</v>
      </c>
      <c r="BE13" s="22" t="s">
        <v>1028</v>
      </c>
      <c r="BF13" s="3">
        <v>997</v>
      </c>
      <c r="BG13" s="22" t="s">
        <v>1028</v>
      </c>
      <c r="BH13" s="3">
        <v>997</v>
      </c>
      <c r="BI13" s="22" t="s">
        <v>1028</v>
      </c>
      <c r="BJ13" s="3">
        <v>997</v>
      </c>
      <c r="BK13" s="22" t="s">
        <v>1028</v>
      </c>
      <c r="BL13" s="3">
        <v>997</v>
      </c>
      <c r="BM13" s="22" t="s">
        <v>1028</v>
      </c>
      <c r="BN13" s="36">
        <v>0.88235294117647101</v>
      </c>
      <c r="BO13" s="36">
        <v>1</v>
      </c>
      <c r="BP13" s="3">
        <v>1</v>
      </c>
      <c r="BQ13" s="3" t="s">
        <v>1029</v>
      </c>
      <c r="BR13" s="5">
        <v>0.5</v>
      </c>
      <c r="BS13" s="3" t="s">
        <v>1057</v>
      </c>
      <c r="BT13" s="3">
        <v>0.5</v>
      </c>
      <c r="BU13" s="3" t="s">
        <v>1057</v>
      </c>
      <c r="BV13" s="3">
        <v>0</v>
      </c>
      <c r="BW13" s="3" t="s">
        <v>1027</v>
      </c>
      <c r="BX13" s="3">
        <v>1</v>
      </c>
      <c r="BY13" s="3" t="s">
        <v>1026</v>
      </c>
      <c r="BZ13" s="3">
        <v>1</v>
      </c>
      <c r="CA13" s="3" t="s">
        <v>1026</v>
      </c>
      <c r="CB13" s="3">
        <v>1</v>
      </c>
      <c r="CC13" s="3" t="s">
        <v>1026</v>
      </c>
      <c r="CD13" s="18">
        <v>0.71428571428571397</v>
      </c>
      <c r="CE13" s="36">
        <v>1</v>
      </c>
      <c r="CF13" s="3">
        <v>1</v>
      </c>
      <c r="CG13" s="3" t="s">
        <v>1026</v>
      </c>
      <c r="CH13" s="3">
        <v>1</v>
      </c>
      <c r="CI13" s="3" t="s">
        <v>1026</v>
      </c>
      <c r="CJ13" s="3">
        <v>1</v>
      </c>
      <c r="CK13" s="3" t="s">
        <v>1026</v>
      </c>
      <c r="CL13" s="29">
        <v>1</v>
      </c>
      <c r="CM13" s="29">
        <v>1</v>
      </c>
      <c r="CN13" s="3">
        <v>1</v>
      </c>
      <c r="CO13" s="22" t="s">
        <v>1026</v>
      </c>
      <c r="CP13" s="3">
        <v>1</v>
      </c>
      <c r="CQ13" s="22" t="s">
        <v>1026</v>
      </c>
      <c r="CR13" s="3">
        <v>1</v>
      </c>
      <c r="CS13" s="3" t="s">
        <v>1052</v>
      </c>
      <c r="CT13" s="3">
        <v>1</v>
      </c>
      <c r="CU13" s="3" t="s">
        <v>1026</v>
      </c>
      <c r="CV13" s="36">
        <v>1</v>
      </c>
      <c r="CW13" s="36">
        <v>1</v>
      </c>
      <c r="CX13" s="3">
        <v>0.92943778946641098</v>
      </c>
      <c r="CY13" s="27">
        <v>18.36</v>
      </c>
      <c r="CZ13" s="5">
        <v>2016</v>
      </c>
      <c r="DA13" s="21">
        <v>0.89960661102944794</v>
      </c>
      <c r="DB13" s="27">
        <v>5.3</v>
      </c>
      <c r="DC13">
        <v>2016</v>
      </c>
      <c r="DD13" s="3">
        <v>0.77807324272423894</v>
      </c>
      <c r="DE13">
        <v>25.79</v>
      </c>
      <c r="DF13" s="5">
        <v>2015</v>
      </c>
      <c r="DG13" s="3">
        <v>997</v>
      </c>
      <c r="DH13" s="3">
        <v>997</v>
      </c>
      <c r="DI13" s="5">
        <v>997</v>
      </c>
      <c r="DJ13" s="3">
        <v>0.98278970474790495</v>
      </c>
      <c r="DK13">
        <v>49</v>
      </c>
      <c r="DL13" s="5">
        <v>2016</v>
      </c>
      <c r="DM13" s="3">
        <v>1</v>
      </c>
      <c r="DN13">
        <v>42</v>
      </c>
      <c r="DO13" s="5">
        <v>2016</v>
      </c>
      <c r="DP13" s="3">
        <v>0.35461392804644998</v>
      </c>
      <c r="DQ13">
        <v>2</v>
      </c>
      <c r="DR13" s="5">
        <v>2016</v>
      </c>
      <c r="DS13" s="3">
        <v>0.892435654674408</v>
      </c>
      <c r="DT13">
        <v>7</v>
      </c>
      <c r="DU13" s="5">
        <v>2016</v>
      </c>
      <c r="DV13" s="3">
        <v>1</v>
      </c>
      <c r="DW13">
        <v>86.4</v>
      </c>
      <c r="DX13" s="5">
        <v>2016</v>
      </c>
      <c r="DY13" s="3">
        <v>0.44457683504603501</v>
      </c>
      <c r="DZ13">
        <v>11.7</v>
      </c>
      <c r="EA13" s="5">
        <v>2016</v>
      </c>
      <c r="EB13" s="3">
        <v>0.189030026757357</v>
      </c>
      <c r="EC13">
        <v>1.9</v>
      </c>
      <c r="ED13" s="5">
        <v>2016</v>
      </c>
      <c r="EE13" s="3">
        <v>1</v>
      </c>
      <c r="EF13">
        <v>100</v>
      </c>
      <c r="EG13" s="5">
        <v>2015</v>
      </c>
      <c r="EH13" s="29">
        <v>0.77005125386293205</v>
      </c>
      <c r="EI13" s="29">
        <v>0.85714285714285698</v>
      </c>
      <c r="EJ13" s="25">
        <v>0.91843408083817302</v>
      </c>
      <c r="EK13" s="25">
        <v>0.90140845070422504</v>
      </c>
      <c r="EL13" s="25">
        <v>0.82788424188229703</v>
      </c>
      <c r="EM13" s="29">
        <v>0.97142857142857097</v>
      </c>
      <c r="EN13" s="3">
        <v>1</v>
      </c>
      <c r="EO13" s="3" t="s">
        <v>1026</v>
      </c>
      <c r="EP13" s="3">
        <v>0.25</v>
      </c>
      <c r="EQ13">
        <v>0</v>
      </c>
      <c r="ER13" s="3">
        <v>1</v>
      </c>
      <c r="ES13" s="3" t="s">
        <v>1026</v>
      </c>
      <c r="ET13" s="20">
        <v>0.31158818991621301</v>
      </c>
      <c r="EU13">
        <v>0</v>
      </c>
      <c r="EV13" s="27">
        <v>0.28000000000000003</v>
      </c>
      <c r="EW13">
        <v>28</v>
      </c>
      <c r="EX13" s="27">
        <v>0.224</v>
      </c>
      <c r="EY13">
        <v>22.4</v>
      </c>
      <c r="EZ13" s="5">
        <v>2014</v>
      </c>
      <c r="FA13" s="36">
        <v>0.90032956628903205</v>
      </c>
      <c r="FB13" s="36">
        <v>1</v>
      </c>
      <c r="FC13" s="3">
        <v>1</v>
      </c>
      <c r="FD13" s="3" t="s">
        <v>1026</v>
      </c>
      <c r="FE13" s="3">
        <v>0.25</v>
      </c>
      <c r="FF13">
        <v>25</v>
      </c>
      <c r="FG13" s="3">
        <v>1</v>
      </c>
      <c r="FH13" s="3" t="s">
        <v>1026</v>
      </c>
      <c r="FI13" s="34">
        <v>0.3</v>
      </c>
      <c r="FJ13">
        <v>30</v>
      </c>
      <c r="FK13" s="3">
        <v>0.57208237986270005</v>
      </c>
      <c r="FL13">
        <v>43.7</v>
      </c>
      <c r="FM13" s="3">
        <v>0.73022763735274898</v>
      </c>
      <c r="FN13">
        <v>43.7</v>
      </c>
      <c r="FO13" s="3">
        <v>1</v>
      </c>
      <c r="FP13">
        <v>100</v>
      </c>
      <c r="FQ13" s="3">
        <v>1</v>
      </c>
      <c r="FR13">
        <v>100</v>
      </c>
      <c r="FS13" s="5">
        <v>2014</v>
      </c>
      <c r="FT13" s="3">
        <v>1</v>
      </c>
      <c r="FU13">
        <v>100</v>
      </c>
      <c r="FV13" s="3">
        <v>1</v>
      </c>
      <c r="FW13">
        <v>100</v>
      </c>
      <c r="FX13" s="5">
        <v>2014</v>
      </c>
      <c r="FY13" s="29">
        <v>0.88371833620257501</v>
      </c>
      <c r="FZ13" s="29">
        <v>1</v>
      </c>
      <c r="GA13" s="3">
        <v>0.442</v>
      </c>
      <c r="GB13">
        <v>44.2</v>
      </c>
      <c r="GC13" s="3">
        <v>0.30298304229016598</v>
      </c>
      <c r="GD13">
        <v>19</v>
      </c>
      <c r="GE13" s="5">
        <v>2013</v>
      </c>
      <c r="GF13" s="3">
        <v>1</v>
      </c>
      <c r="GG13" s="3" t="s">
        <v>1026</v>
      </c>
      <c r="GH13" s="3">
        <v>1</v>
      </c>
      <c r="GI13">
        <v>100</v>
      </c>
      <c r="GJ13" s="3">
        <v>1</v>
      </c>
      <c r="GK13" s="3" t="s">
        <v>1026</v>
      </c>
      <c r="GL13" s="3">
        <v>1</v>
      </c>
      <c r="GM13">
        <v>100</v>
      </c>
      <c r="GN13" s="27">
        <v>0.565610859728507</v>
      </c>
      <c r="GO13">
        <v>44.2</v>
      </c>
      <c r="GP13" s="27">
        <v>1</v>
      </c>
      <c r="GQ13">
        <v>19</v>
      </c>
      <c r="GR13" s="5">
        <v>2014</v>
      </c>
      <c r="GS13" s="3">
        <v>0.78749999999999998</v>
      </c>
      <c r="GT13">
        <v>0.78749999999999998</v>
      </c>
      <c r="GU13" s="5">
        <v>2015</v>
      </c>
      <c r="GV13" s="36">
        <v>0.62554690299303295</v>
      </c>
      <c r="GW13" s="36">
        <v>1</v>
      </c>
      <c r="GX13" s="3">
        <v>1</v>
      </c>
      <c r="GY13" s="3" t="s">
        <v>1026</v>
      </c>
      <c r="GZ13" s="3">
        <v>1</v>
      </c>
      <c r="HA13" s="5">
        <v>1</v>
      </c>
      <c r="HB13" s="3">
        <v>1</v>
      </c>
      <c r="HC13" s="3" t="s">
        <v>1026</v>
      </c>
      <c r="HD13" s="3">
        <v>1</v>
      </c>
      <c r="HE13" s="3">
        <v>1</v>
      </c>
      <c r="HF13" s="5">
        <v>2014</v>
      </c>
      <c r="HG13" s="3">
        <v>1</v>
      </c>
      <c r="HH13" s="3">
        <v>1</v>
      </c>
      <c r="HI13" s="3">
        <v>1</v>
      </c>
      <c r="HJ13" s="3">
        <v>1</v>
      </c>
      <c r="HK13" s="5">
        <v>2014</v>
      </c>
      <c r="HL13" s="29">
        <v>1</v>
      </c>
      <c r="HM13" s="29">
        <v>1</v>
      </c>
      <c r="HN13" s="29">
        <v>1</v>
      </c>
      <c r="HO13" s="3">
        <v>1</v>
      </c>
      <c r="HP13" s="22" t="s">
        <v>1032</v>
      </c>
      <c r="HQ13" s="3">
        <v>1</v>
      </c>
      <c r="HR13" s="3" t="s">
        <v>1033</v>
      </c>
      <c r="HS13" s="3">
        <v>0.95199999999999996</v>
      </c>
      <c r="HT13">
        <v>4.8</v>
      </c>
      <c r="HU13" s="3">
        <v>2011</v>
      </c>
      <c r="HV13" s="28">
        <v>0.958695291394973</v>
      </c>
      <c r="HW13">
        <v>4.8</v>
      </c>
      <c r="HX13" s="5">
        <v>2011</v>
      </c>
      <c r="HY13" s="5">
        <v>0</v>
      </c>
      <c r="HZ13" s="3" t="s">
        <v>1026</v>
      </c>
      <c r="IA13" s="34" t="s">
        <v>1028</v>
      </c>
      <c r="IB13" s="5">
        <v>2013</v>
      </c>
      <c r="IC13" s="3">
        <v>0</v>
      </c>
      <c r="ID13" s="3" t="s">
        <v>1027</v>
      </c>
      <c r="IE13" s="29">
        <v>0.65178254856582896</v>
      </c>
      <c r="IF13" s="29">
        <v>1</v>
      </c>
      <c r="IG13" s="3">
        <v>1</v>
      </c>
      <c r="IH13" s="22" t="s">
        <v>1026</v>
      </c>
      <c r="II13" s="11">
        <v>1</v>
      </c>
      <c r="IJ13" s="22" t="s">
        <v>1026</v>
      </c>
      <c r="IK13" s="3">
        <v>1</v>
      </c>
      <c r="IL13" s="3" t="s">
        <v>1026</v>
      </c>
      <c r="IM13" s="11">
        <v>1</v>
      </c>
      <c r="IN13" s="11" t="s">
        <v>1026</v>
      </c>
      <c r="IO13" s="11">
        <v>1</v>
      </c>
      <c r="IP13" s="11" t="s">
        <v>1026</v>
      </c>
      <c r="IQ13" s="3">
        <v>1</v>
      </c>
      <c r="IR13" s="11" t="s">
        <v>1026</v>
      </c>
      <c r="IS13" s="3">
        <v>1</v>
      </c>
      <c r="IT13" s="3" t="s">
        <v>1026</v>
      </c>
      <c r="IU13" s="3">
        <v>1</v>
      </c>
      <c r="IV13" s="3" t="s">
        <v>1026</v>
      </c>
      <c r="IW13" s="3">
        <v>1</v>
      </c>
      <c r="IX13" s="3" t="s">
        <v>1026</v>
      </c>
      <c r="IY13" s="3">
        <v>1</v>
      </c>
      <c r="IZ13" s="3" t="s">
        <v>1026</v>
      </c>
      <c r="JA13" s="3">
        <v>1</v>
      </c>
      <c r="JB13" s="11" t="s">
        <v>1026</v>
      </c>
      <c r="JC13" s="3">
        <v>1</v>
      </c>
      <c r="JD13" s="3" t="s">
        <v>1026</v>
      </c>
      <c r="JE13" s="3">
        <v>1</v>
      </c>
      <c r="JF13" s="11" t="s">
        <v>1026</v>
      </c>
      <c r="JG13" s="3">
        <v>1</v>
      </c>
      <c r="JH13" s="11" t="s">
        <v>1026</v>
      </c>
      <c r="JI13" s="3">
        <v>1</v>
      </c>
      <c r="JJ13" s="3" t="s">
        <v>1026</v>
      </c>
      <c r="JK13" s="3">
        <v>1</v>
      </c>
      <c r="JL13" s="3" t="s">
        <v>1026</v>
      </c>
      <c r="JM13" s="3">
        <v>0</v>
      </c>
      <c r="JN13" s="3" t="s">
        <v>1027</v>
      </c>
      <c r="JO13" s="3">
        <v>1</v>
      </c>
      <c r="JP13" s="3" t="s">
        <v>1027</v>
      </c>
      <c r="JQ13" s="3">
        <v>0</v>
      </c>
      <c r="JR13" s="3" t="s">
        <v>1026</v>
      </c>
      <c r="JS13" s="29">
        <v>0.89473684210526305</v>
      </c>
      <c r="JT13" s="29">
        <v>1</v>
      </c>
      <c r="JU13" s="3">
        <v>0.94199999999999995</v>
      </c>
      <c r="JV13" s="3">
        <v>0.94199999999999995</v>
      </c>
      <c r="JW13" s="150">
        <f>JV13-OY13</f>
        <v>0.10499999999999998</v>
      </c>
      <c r="JX13" s="3">
        <v>0.93400000000000005</v>
      </c>
      <c r="JY13" s="34">
        <v>0.93400000000000005</v>
      </c>
      <c r="JZ13" s="3">
        <v>0.95199999999999996</v>
      </c>
      <c r="KA13" s="34">
        <v>0.95199999999999996</v>
      </c>
      <c r="KB13" s="30">
        <f t="shared" si="0"/>
        <v>1.019271948608137</v>
      </c>
      <c r="KC13" s="6" t="s">
        <v>1040</v>
      </c>
      <c r="KD13" s="3">
        <v>999</v>
      </c>
      <c r="KE13" s="34">
        <v>999</v>
      </c>
      <c r="KF13" s="3">
        <v>999</v>
      </c>
      <c r="KG13" s="34">
        <v>999</v>
      </c>
      <c r="KH13" s="30">
        <v>999</v>
      </c>
      <c r="KI13" s="30">
        <v>999</v>
      </c>
      <c r="KJ13" s="3">
        <v>999</v>
      </c>
      <c r="KK13" s="34">
        <v>999</v>
      </c>
      <c r="KL13" s="3">
        <v>999</v>
      </c>
      <c r="KM13" s="34">
        <v>999</v>
      </c>
      <c r="KN13" s="3">
        <v>999</v>
      </c>
      <c r="KO13" s="34">
        <v>999</v>
      </c>
      <c r="KP13" s="30">
        <v>999</v>
      </c>
      <c r="KQ13" s="30">
        <v>999</v>
      </c>
      <c r="KR13" s="3">
        <v>999</v>
      </c>
      <c r="KS13" s="34">
        <v>999</v>
      </c>
      <c r="KT13" s="3">
        <v>999</v>
      </c>
      <c r="KU13" s="3">
        <v>999</v>
      </c>
      <c r="KV13" s="148"/>
      <c r="KW13" s="168">
        <v>0.64500000000000002</v>
      </c>
      <c r="KX13" s="3">
        <v>0.64500000000000002</v>
      </c>
      <c r="KY13" s="33">
        <f>KX13/JV13</f>
        <v>0.68471337579617841</v>
      </c>
      <c r="KZ13" s="6" t="s">
        <v>1043</v>
      </c>
      <c r="LA13" s="3">
        <v>0.74614814503160298</v>
      </c>
      <c r="LB13" s="3">
        <v>0.70499999999999996</v>
      </c>
      <c r="LC13" s="150">
        <f>LB13-QG13</f>
        <v>7.7999999999999958E-2</v>
      </c>
      <c r="LD13" s="3">
        <v>0.54615178600782799</v>
      </c>
      <c r="LE13" s="3">
        <v>0.61499999999999999</v>
      </c>
      <c r="LF13" s="3">
        <v>0.76541352055988998</v>
      </c>
      <c r="LG13" s="3">
        <v>0.80100000000000005</v>
      </c>
      <c r="LH13" s="30">
        <f>LG13/LE13</f>
        <v>1.3024390243902439</v>
      </c>
      <c r="LI13" s="6" t="s">
        <v>1040</v>
      </c>
      <c r="LJ13" s="3">
        <v>999</v>
      </c>
      <c r="LK13" s="3">
        <v>999</v>
      </c>
      <c r="LL13" s="3">
        <v>999</v>
      </c>
      <c r="LM13" s="3">
        <v>999</v>
      </c>
      <c r="LN13" s="30">
        <v>999</v>
      </c>
      <c r="LO13" s="30">
        <v>999</v>
      </c>
      <c r="LP13" s="3">
        <v>999</v>
      </c>
      <c r="LQ13" s="3">
        <v>999</v>
      </c>
      <c r="LR13" s="3">
        <v>999</v>
      </c>
      <c r="LS13" s="3">
        <v>999</v>
      </c>
      <c r="LT13" s="5">
        <v>999</v>
      </c>
      <c r="LU13" s="3">
        <v>999</v>
      </c>
      <c r="LV13" s="30">
        <v>999</v>
      </c>
      <c r="LW13" s="30">
        <v>999</v>
      </c>
      <c r="LX13" s="5">
        <v>999</v>
      </c>
      <c r="LY13" s="3">
        <v>999</v>
      </c>
      <c r="LZ13" s="3">
        <v>999</v>
      </c>
      <c r="MA13" s="3">
        <v>999</v>
      </c>
      <c r="MB13" s="30">
        <v>999</v>
      </c>
      <c r="MC13" s="30">
        <v>999</v>
      </c>
      <c r="MD13" s="148"/>
      <c r="ME13" s="3">
        <v>999</v>
      </c>
      <c r="MF13" s="11">
        <v>999</v>
      </c>
      <c r="MG13" s="30">
        <v>999</v>
      </c>
      <c r="MH13" s="30">
        <v>999</v>
      </c>
      <c r="MI13" s="3">
        <v>0.15841656217257</v>
      </c>
      <c r="MJ13" s="3">
        <v>2.1999999999999999E-2</v>
      </c>
      <c r="MK13" s="3">
        <v>0</v>
      </c>
      <c r="ML13" s="3">
        <v>4.1000000000000002E-2</v>
      </c>
      <c r="MM13" s="3">
        <v>0</v>
      </c>
      <c r="MN13" s="3">
        <v>6.0000000000000001E-3</v>
      </c>
      <c r="MO13" s="30">
        <f>MN13/ML13</f>
        <v>0.14634146341463414</v>
      </c>
      <c r="MP13" s="6" t="s">
        <v>1036</v>
      </c>
      <c r="MQ13" s="3">
        <v>999</v>
      </c>
      <c r="MR13" s="3">
        <v>999</v>
      </c>
      <c r="MS13" s="3">
        <v>999</v>
      </c>
      <c r="MT13" s="3">
        <v>999</v>
      </c>
      <c r="MU13" s="30">
        <v>999</v>
      </c>
      <c r="MV13" s="30">
        <v>999</v>
      </c>
      <c r="MW13" s="3">
        <v>999</v>
      </c>
      <c r="MX13" s="3">
        <v>999</v>
      </c>
      <c r="MY13" s="3">
        <v>999</v>
      </c>
      <c r="MZ13" s="3">
        <v>999</v>
      </c>
      <c r="NA13" s="3">
        <v>999</v>
      </c>
      <c r="NB13" s="3">
        <v>999</v>
      </c>
      <c r="NC13" s="30">
        <v>999</v>
      </c>
      <c r="ND13" s="30">
        <v>999</v>
      </c>
      <c r="NE13" s="3">
        <v>999</v>
      </c>
      <c r="NF13" s="3">
        <v>999</v>
      </c>
      <c r="NG13" s="3">
        <v>999</v>
      </c>
      <c r="NH13" s="30">
        <v>999</v>
      </c>
      <c r="NI13" s="30">
        <v>999</v>
      </c>
      <c r="NJ13" s="148"/>
      <c r="NK13" s="3">
        <v>999</v>
      </c>
      <c r="NL13" s="3">
        <v>999</v>
      </c>
      <c r="NM13" s="3">
        <v>999</v>
      </c>
      <c r="NN13" s="30">
        <v>999</v>
      </c>
      <c r="NO13" s="30">
        <v>999</v>
      </c>
      <c r="NP13" s="3">
        <v>0.51811173294134905</v>
      </c>
      <c r="NQ13" s="3">
        <v>0.44</v>
      </c>
      <c r="NR13" s="3">
        <v>0.32217474533636697</v>
      </c>
      <c r="NS13" s="3">
        <v>0.42499999999999999</v>
      </c>
      <c r="NT13" s="3">
        <v>0.498998724813836</v>
      </c>
      <c r="NU13" s="3">
        <v>0.57499999999999996</v>
      </c>
      <c r="NV13" s="30">
        <f>NU13/NS13</f>
        <v>1.3529411764705881</v>
      </c>
      <c r="NW13" s="6" t="s">
        <v>1040</v>
      </c>
      <c r="NX13" s="3">
        <v>999</v>
      </c>
      <c r="NY13" s="3">
        <v>999</v>
      </c>
      <c r="NZ13" s="3">
        <v>999</v>
      </c>
      <c r="OA13" s="3">
        <v>999</v>
      </c>
      <c r="OB13" s="30">
        <v>999</v>
      </c>
      <c r="OC13" s="30">
        <v>999</v>
      </c>
      <c r="OD13" s="3">
        <v>999</v>
      </c>
      <c r="OE13" s="3">
        <v>999</v>
      </c>
      <c r="OF13" s="3">
        <v>999</v>
      </c>
      <c r="OG13" s="3">
        <v>999</v>
      </c>
      <c r="OH13" s="3">
        <v>999</v>
      </c>
      <c r="OI13" s="3">
        <v>999</v>
      </c>
      <c r="OJ13" s="30">
        <v>999</v>
      </c>
      <c r="OK13" s="30">
        <v>999</v>
      </c>
      <c r="OL13" s="3">
        <v>999</v>
      </c>
      <c r="OM13" s="3">
        <v>999</v>
      </c>
      <c r="ON13" s="5">
        <v>999</v>
      </c>
      <c r="OO13" s="3">
        <v>999</v>
      </c>
      <c r="OP13" s="30">
        <v>999</v>
      </c>
      <c r="OQ13" s="30">
        <v>999</v>
      </c>
      <c r="OR13" s="148"/>
      <c r="OS13" s="3">
        <v>999</v>
      </c>
      <c r="OT13" s="3">
        <v>999</v>
      </c>
      <c r="OU13" s="30">
        <v>999</v>
      </c>
      <c r="OV13" s="30">
        <v>999</v>
      </c>
      <c r="OW13" s="3">
        <v>2015</v>
      </c>
      <c r="OX13" s="3">
        <v>0.83699999999999997</v>
      </c>
      <c r="OY13" s="3">
        <v>0.83699999999999997</v>
      </c>
      <c r="OZ13" s="150">
        <f>1-OY13</f>
        <v>0.16300000000000003</v>
      </c>
      <c r="PA13" s="3">
        <v>999</v>
      </c>
      <c r="PB13" s="3">
        <v>999</v>
      </c>
      <c r="PC13" s="3">
        <v>999</v>
      </c>
      <c r="PD13" s="3">
        <v>999</v>
      </c>
      <c r="PE13" s="30">
        <v>999</v>
      </c>
      <c r="PF13" s="30">
        <v>999</v>
      </c>
      <c r="PG13" s="3">
        <v>999</v>
      </c>
      <c r="PH13" s="3">
        <v>999</v>
      </c>
      <c r="PI13" s="3">
        <v>999</v>
      </c>
      <c r="PJ13" s="3">
        <v>999</v>
      </c>
      <c r="PK13" s="30">
        <v>999</v>
      </c>
      <c r="PL13" s="30">
        <v>999</v>
      </c>
      <c r="PM13" s="3">
        <v>999</v>
      </c>
      <c r="PN13" s="3">
        <v>999</v>
      </c>
      <c r="PO13" s="3">
        <v>999</v>
      </c>
      <c r="PP13" s="3">
        <v>999</v>
      </c>
      <c r="PQ13" s="3">
        <v>999</v>
      </c>
      <c r="PR13" s="3">
        <v>999</v>
      </c>
      <c r="PS13" s="30">
        <v>999</v>
      </c>
      <c r="PT13" s="30">
        <v>999</v>
      </c>
      <c r="PU13" s="3">
        <v>999</v>
      </c>
      <c r="PV13" s="3">
        <v>999</v>
      </c>
      <c r="PW13" s="3">
        <v>999</v>
      </c>
      <c r="PX13" s="3">
        <v>999</v>
      </c>
      <c r="PY13" s="30">
        <v>999</v>
      </c>
      <c r="PZ13" s="30">
        <v>999</v>
      </c>
      <c r="QA13" s="148"/>
      <c r="QB13" s="3">
        <v>999</v>
      </c>
      <c r="QC13" s="3">
        <v>999</v>
      </c>
      <c r="QD13" s="30">
        <v>999</v>
      </c>
      <c r="QE13" s="30">
        <v>999</v>
      </c>
      <c r="QF13" s="3">
        <v>0.67902799354843402</v>
      </c>
      <c r="QG13" s="3">
        <v>0.627</v>
      </c>
      <c r="QH13" s="150">
        <f>1-QG13</f>
        <v>0.373</v>
      </c>
      <c r="QI13" s="3">
        <v>999</v>
      </c>
      <c r="QJ13" s="3">
        <v>999</v>
      </c>
      <c r="QK13" s="3">
        <v>999</v>
      </c>
      <c r="QL13" s="3">
        <v>999</v>
      </c>
      <c r="QM13" s="30">
        <v>999</v>
      </c>
      <c r="QN13" s="30">
        <v>999</v>
      </c>
      <c r="QO13" s="3">
        <v>999</v>
      </c>
      <c r="QP13" s="3">
        <v>999</v>
      </c>
      <c r="QQ13" s="3">
        <v>999</v>
      </c>
      <c r="QR13" s="3">
        <v>999</v>
      </c>
      <c r="QS13" s="30">
        <v>999</v>
      </c>
      <c r="QT13" s="30">
        <v>999</v>
      </c>
      <c r="QU13" s="3">
        <v>999</v>
      </c>
      <c r="QV13" s="3">
        <v>999</v>
      </c>
      <c r="QW13" s="3">
        <v>999</v>
      </c>
      <c r="QX13" s="3">
        <v>999</v>
      </c>
      <c r="QY13" s="3">
        <v>999</v>
      </c>
      <c r="QZ13" s="3">
        <v>999</v>
      </c>
      <c r="RA13" s="30">
        <v>999</v>
      </c>
      <c r="RB13" s="30">
        <v>999</v>
      </c>
      <c r="RC13" s="3">
        <v>999</v>
      </c>
      <c r="RD13" s="3">
        <v>999</v>
      </c>
      <c r="RE13" s="3">
        <v>999</v>
      </c>
      <c r="RF13" s="3">
        <v>999</v>
      </c>
      <c r="RG13" s="30">
        <v>999</v>
      </c>
      <c r="RH13" s="30">
        <v>999</v>
      </c>
      <c r="RI13" s="148"/>
      <c r="RJ13" s="3">
        <v>999</v>
      </c>
      <c r="RK13" s="3">
        <v>999</v>
      </c>
      <c r="RL13" s="30">
        <v>999</v>
      </c>
      <c r="RM13" s="30">
        <v>999</v>
      </c>
      <c r="RN13" s="3">
        <v>2014</v>
      </c>
      <c r="RO13" s="20">
        <v>0.88100000000000001</v>
      </c>
      <c r="RP13" s="20">
        <v>0.88100000000000001</v>
      </c>
      <c r="RQ13" s="20">
        <v>0.85299999999999998</v>
      </c>
      <c r="RR13" s="20">
        <v>0.85299999999999998</v>
      </c>
      <c r="RS13" s="20">
        <v>0.90500000000000003</v>
      </c>
      <c r="RT13" s="20">
        <v>0.90500000000000003</v>
      </c>
      <c r="RU13" s="30">
        <f>RT13/RR13</f>
        <v>1.0609613130128956</v>
      </c>
      <c r="RV13" s="6" t="s">
        <v>1040</v>
      </c>
      <c r="RW13" s="3">
        <v>999</v>
      </c>
      <c r="RX13" s="3">
        <v>999</v>
      </c>
      <c r="RY13" s="3">
        <v>999</v>
      </c>
      <c r="RZ13" s="3">
        <v>999</v>
      </c>
      <c r="SA13" s="30">
        <v>999</v>
      </c>
      <c r="SB13" s="30">
        <v>999</v>
      </c>
      <c r="SC13" s="3">
        <v>999</v>
      </c>
      <c r="SD13" s="3">
        <v>999</v>
      </c>
      <c r="SE13" s="3">
        <v>999</v>
      </c>
      <c r="SF13" s="3">
        <v>999</v>
      </c>
      <c r="SG13" s="3">
        <v>999</v>
      </c>
      <c r="SH13" s="3">
        <v>999</v>
      </c>
      <c r="SI13" s="30">
        <v>999</v>
      </c>
      <c r="SJ13" s="30">
        <v>999</v>
      </c>
      <c r="SK13" s="3">
        <v>999</v>
      </c>
      <c r="SL13" s="3">
        <v>999</v>
      </c>
      <c r="SM13" s="3">
        <v>999</v>
      </c>
      <c r="SN13" s="3">
        <v>999</v>
      </c>
      <c r="SO13" s="30">
        <v>999</v>
      </c>
      <c r="SP13" s="30">
        <v>999</v>
      </c>
      <c r="SQ13" s="148"/>
      <c r="SR13" s="3">
        <v>999</v>
      </c>
      <c r="SS13" s="3">
        <v>999</v>
      </c>
      <c r="ST13" s="30">
        <v>999</v>
      </c>
      <c r="SU13" s="30">
        <v>999</v>
      </c>
      <c r="SV13" s="20">
        <v>0.72549579072908998</v>
      </c>
      <c r="SW13" s="20">
        <v>0.68100000000000005</v>
      </c>
      <c r="SX13" s="3">
        <v>999</v>
      </c>
      <c r="SY13" s="3">
        <v>999</v>
      </c>
      <c r="SZ13" s="3">
        <v>999</v>
      </c>
      <c r="TA13" s="3">
        <v>999</v>
      </c>
      <c r="TB13" s="30">
        <v>999</v>
      </c>
      <c r="TC13" s="30">
        <v>999</v>
      </c>
      <c r="TD13" s="3">
        <v>999</v>
      </c>
      <c r="TE13" s="3">
        <v>999</v>
      </c>
      <c r="TF13" s="3">
        <v>999</v>
      </c>
      <c r="TG13" s="3">
        <v>999</v>
      </c>
      <c r="TH13" s="30">
        <v>999</v>
      </c>
      <c r="TI13" s="30">
        <v>999</v>
      </c>
      <c r="TJ13" s="3">
        <v>999</v>
      </c>
      <c r="TK13" s="3">
        <v>999</v>
      </c>
      <c r="TL13" s="3">
        <v>999</v>
      </c>
      <c r="TM13" s="3">
        <v>999</v>
      </c>
      <c r="TN13" s="3">
        <v>999</v>
      </c>
      <c r="TO13" s="3">
        <v>999</v>
      </c>
      <c r="TP13" s="30">
        <v>999</v>
      </c>
      <c r="TQ13" s="30">
        <v>999</v>
      </c>
      <c r="TR13" s="3">
        <v>999</v>
      </c>
      <c r="TS13" s="3">
        <v>999</v>
      </c>
      <c r="TT13" s="3">
        <v>999</v>
      </c>
      <c r="TU13" s="3">
        <v>999</v>
      </c>
      <c r="TV13" s="30">
        <v>999</v>
      </c>
      <c r="TW13" s="30">
        <v>999</v>
      </c>
      <c r="TX13" s="148"/>
      <c r="TY13" s="3">
        <v>999</v>
      </c>
      <c r="TZ13" s="3">
        <v>999</v>
      </c>
      <c r="UA13" s="30">
        <v>999</v>
      </c>
      <c r="UB13" s="30">
        <v>999</v>
      </c>
      <c r="UC13" s="3">
        <v>999</v>
      </c>
      <c r="UD13" s="3">
        <v>999</v>
      </c>
      <c r="UE13" s="3">
        <v>999</v>
      </c>
      <c r="UF13" s="3">
        <v>999</v>
      </c>
      <c r="UG13" s="3">
        <v>999</v>
      </c>
      <c r="UH13" s="3">
        <v>999</v>
      </c>
      <c r="UI13" s="30">
        <v>999</v>
      </c>
      <c r="UJ13" s="30">
        <v>999</v>
      </c>
      <c r="UK13" s="3">
        <v>999</v>
      </c>
      <c r="UL13" s="3">
        <v>999</v>
      </c>
      <c r="UM13" s="3">
        <v>999</v>
      </c>
      <c r="UN13" s="3">
        <v>999</v>
      </c>
      <c r="UO13" s="30">
        <v>999</v>
      </c>
      <c r="UP13" s="30">
        <v>999</v>
      </c>
      <c r="UQ13" s="3">
        <v>999</v>
      </c>
      <c r="UR13" s="3">
        <v>999</v>
      </c>
      <c r="US13" s="3">
        <v>999</v>
      </c>
      <c r="UT13" s="3">
        <v>999</v>
      </c>
      <c r="UU13" s="3">
        <v>999</v>
      </c>
      <c r="UV13" s="3">
        <v>999</v>
      </c>
      <c r="UW13" s="30">
        <v>999</v>
      </c>
      <c r="UX13" s="30">
        <v>999</v>
      </c>
      <c r="UY13" s="3">
        <v>999</v>
      </c>
      <c r="UZ13" s="3">
        <v>999</v>
      </c>
      <c r="VA13" s="3">
        <v>999</v>
      </c>
      <c r="VB13" s="3">
        <v>999</v>
      </c>
      <c r="VC13" s="30">
        <v>999</v>
      </c>
      <c r="VD13" s="30">
        <v>999</v>
      </c>
      <c r="VE13" s="148"/>
      <c r="VF13" s="3">
        <v>999</v>
      </c>
      <c r="VG13" s="3">
        <v>999</v>
      </c>
      <c r="VH13" s="30">
        <v>999</v>
      </c>
      <c r="VI13" s="30">
        <v>999</v>
      </c>
      <c r="VJ13" s="3">
        <v>999</v>
      </c>
      <c r="VK13" s="3">
        <v>999</v>
      </c>
      <c r="VL13" s="3">
        <v>999</v>
      </c>
      <c r="VM13" s="3">
        <v>999</v>
      </c>
      <c r="VN13" s="3">
        <v>999</v>
      </c>
      <c r="VO13" s="3">
        <v>999</v>
      </c>
      <c r="VP13" s="30">
        <v>999</v>
      </c>
      <c r="VQ13" s="30">
        <v>999</v>
      </c>
      <c r="VR13" s="3">
        <v>999</v>
      </c>
      <c r="VS13" s="3">
        <v>999</v>
      </c>
      <c r="VT13" s="3">
        <v>999</v>
      </c>
      <c r="VU13" s="3">
        <v>999</v>
      </c>
      <c r="VV13" s="30">
        <v>999</v>
      </c>
      <c r="VW13" s="30">
        <v>999</v>
      </c>
      <c r="VX13" s="3">
        <v>999</v>
      </c>
      <c r="VY13" s="3">
        <v>999</v>
      </c>
      <c r="VZ13" s="3">
        <v>999</v>
      </c>
      <c r="WA13" s="3">
        <v>999</v>
      </c>
      <c r="WB13" s="3">
        <v>999</v>
      </c>
      <c r="WC13" s="3">
        <v>999</v>
      </c>
      <c r="WD13" s="30">
        <v>999</v>
      </c>
      <c r="WE13" s="30">
        <v>999</v>
      </c>
      <c r="WF13" s="3">
        <v>999</v>
      </c>
      <c r="WG13" s="3">
        <v>999</v>
      </c>
      <c r="WH13" s="3">
        <v>999</v>
      </c>
      <c r="WI13" s="3">
        <v>999</v>
      </c>
      <c r="WJ13" s="30">
        <v>999</v>
      </c>
      <c r="WK13" s="30">
        <v>999</v>
      </c>
      <c r="WL13" s="148"/>
      <c r="WM13" s="3">
        <v>999</v>
      </c>
      <c r="WN13" s="3">
        <v>999</v>
      </c>
      <c r="WO13" s="30">
        <v>999</v>
      </c>
      <c r="WP13" s="30">
        <v>999</v>
      </c>
      <c r="WQ13" s="3">
        <v>2014</v>
      </c>
      <c r="WR13" s="29">
        <v>0.679396528859327</v>
      </c>
      <c r="WS13" s="29">
        <v>0.15909090909090901</v>
      </c>
      <c r="WT13" s="29">
        <v>0.71969696969696995</v>
      </c>
      <c r="WU13" s="3">
        <v>1</v>
      </c>
      <c r="WV13" s="3" t="s">
        <v>1026</v>
      </c>
      <c r="WW13" s="3">
        <v>1</v>
      </c>
      <c r="WX13" s="3" t="s">
        <v>1026</v>
      </c>
      <c r="WY13" s="3">
        <v>1</v>
      </c>
      <c r="WZ13" s="3" t="s">
        <v>1026</v>
      </c>
      <c r="XA13" s="3">
        <v>1</v>
      </c>
      <c r="XB13" s="3" t="s">
        <v>1026</v>
      </c>
      <c r="XC13" s="3">
        <v>1</v>
      </c>
      <c r="XD13" s="3" t="s">
        <v>1026</v>
      </c>
      <c r="XE13" s="3">
        <v>1</v>
      </c>
      <c r="XF13" s="3" t="s">
        <v>1026</v>
      </c>
      <c r="XG13" s="3">
        <v>1</v>
      </c>
      <c r="XH13" s="3" t="s">
        <v>1026</v>
      </c>
      <c r="XI13" s="3">
        <v>1</v>
      </c>
      <c r="XJ13" s="3" t="s">
        <v>1026</v>
      </c>
      <c r="XK13" s="3">
        <v>1</v>
      </c>
      <c r="XL13" s="3" t="s">
        <v>1026</v>
      </c>
      <c r="XM13" s="3">
        <v>1</v>
      </c>
      <c r="XN13" s="3" t="s">
        <v>1026</v>
      </c>
      <c r="XO13" s="3">
        <v>1</v>
      </c>
      <c r="XP13" s="3" t="s">
        <v>1026</v>
      </c>
      <c r="XQ13" s="3">
        <v>1</v>
      </c>
      <c r="XR13" s="3" t="s">
        <v>1026</v>
      </c>
      <c r="XS13" s="3">
        <v>1</v>
      </c>
      <c r="XT13" s="3" t="s">
        <v>1026</v>
      </c>
      <c r="XU13" s="3">
        <v>1</v>
      </c>
      <c r="XV13" s="3" t="s">
        <v>1026</v>
      </c>
      <c r="XW13" s="3">
        <v>1</v>
      </c>
      <c r="XX13" s="3" t="s">
        <v>1026</v>
      </c>
      <c r="XY13" s="3">
        <v>1</v>
      </c>
      <c r="XZ13" s="3" t="s">
        <v>1026</v>
      </c>
      <c r="YA13" s="3">
        <v>1</v>
      </c>
      <c r="YB13" s="3" t="s">
        <v>1026</v>
      </c>
      <c r="YC13" s="3">
        <v>1</v>
      </c>
      <c r="YD13" s="3" t="s">
        <v>1026</v>
      </c>
      <c r="YE13" s="3">
        <v>1</v>
      </c>
      <c r="YF13" s="3" t="s">
        <v>1026</v>
      </c>
      <c r="YG13" s="3">
        <v>0</v>
      </c>
      <c r="YH13" s="3" t="s">
        <v>1027</v>
      </c>
      <c r="YI13" s="29">
        <v>0.94736842105263197</v>
      </c>
      <c r="YJ13" s="29">
        <v>1</v>
      </c>
      <c r="YK13" s="3">
        <v>1</v>
      </c>
      <c r="YL13" s="3" t="s">
        <v>1026</v>
      </c>
      <c r="YM13" s="3">
        <v>0.33</v>
      </c>
      <c r="YN13" s="3" t="s">
        <v>1044</v>
      </c>
      <c r="YO13" s="3">
        <v>1</v>
      </c>
      <c r="YP13" s="3" t="s">
        <v>1026</v>
      </c>
      <c r="YQ13" s="3">
        <v>0</v>
      </c>
      <c r="YR13" s="3" t="s">
        <v>1064</v>
      </c>
      <c r="YS13" s="29">
        <v>0.58250000000000002</v>
      </c>
      <c r="YT13" s="29">
        <v>1</v>
      </c>
      <c r="YU13" s="3">
        <v>0</v>
      </c>
      <c r="YV13" s="3" t="s">
        <v>1027</v>
      </c>
      <c r="YW13" s="3">
        <v>0</v>
      </c>
      <c r="YX13" s="3" t="s">
        <v>1027</v>
      </c>
      <c r="YY13" s="3">
        <v>0</v>
      </c>
      <c r="YZ13" s="3" t="s">
        <v>1027</v>
      </c>
      <c r="ZA13" s="3">
        <v>0</v>
      </c>
      <c r="ZB13" s="3" t="s">
        <v>1027</v>
      </c>
      <c r="ZC13" s="3">
        <v>0</v>
      </c>
      <c r="ZD13" s="3" t="s">
        <v>1027</v>
      </c>
      <c r="ZE13" s="3">
        <v>0</v>
      </c>
      <c r="ZF13" s="3" t="s">
        <v>1027</v>
      </c>
      <c r="ZG13" s="3">
        <v>0</v>
      </c>
      <c r="ZH13" s="3" t="s">
        <v>1027</v>
      </c>
      <c r="ZI13" s="3">
        <v>0</v>
      </c>
      <c r="ZJ13" s="3" t="s">
        <v>1027</v>
      </c>
      <c r="ZK13" s="3">
        <v>0.66</v>
      </c>
      <c r="ZL13" s="3">
        <v>0.66</v>
      </c>
      <c r="ZM13" s="3">
        <v>999</v>
      </c>
      <c r="ZN13" s="3">
        <v>999</v>
      </c>
      <c r="ZO13" s="3">
        <v>999</v>
      </c>
      <c r="ZP13" s="3">
        <v>999</v>
      </c>
      <c r="ZQ13" s="30">
        <v>999</v>
      </c>
      <c r="ZR13" s="30">
        <v>999</v>
      </c>
      <c r="ZS13" s="3">
        <v>999</v>
      </c>
      <c r="ZT13" s="3">
        <v>999</v>
      </c>
      <c r="ZU13" s="3">
        <v>999</v>
      </c>
      <c r="ZV13" s="3">
        <v>999</v>
      </c>
      <c r="ZW13" s="30">
        <v>999</v>
      </c>
      <c r="ZX13" s="30">
        <v>999</v>
      </c>
      <c r="ZY13" s="3">
        <v>999</v>
      </c>
      <c r="ZZ13" s="3">
        <v>999</v>
      </c>
      <c r="AAA13" s="3">
        <v>999</v>
      </c>
      <c r="AAB13" s="3">
        <v>999</v>
      </c>
      <c r="AAC13" s="3">
        <v>999</v>
      </c>
      <c r="AAD13" s="3">
        <v>999</v>
      </c>
      <c r="AAE13" s="30">
        <v>999</v>
      </c>
      <c r="AAF13" s="30">
        <v>999</v>
      </c>
      <c r="AAG13" s="3">
        <v>999</v>
      </c>
      <c r="AAH13" s="3">
        <v>999</v>
      </c>
      <c r="AAI13" s="3">
        <v>999</v>
      </c>
      <c r="AAJ13" s="3">
        <v>999</v>
      </c>
      <c r="AAK13" s="30">
        <v>999</v>
      </c>
      <c r="AAL13" s="30">
        <v>999</v>
      </c>
      <c r="AAM13" s="148"/>
      <c r="AAN13" s="3">
        <v>999</v>
      </c>
      <c r="AAO13" s="3">
        <v>999</v>
      </c>
      <c r="AAP13" s="30">
        <v>999</v>
      </c>
      <c r="AAQ13" s="30">
        <v>999</v>
      </c>
      <c r="AAR13" s="20">
        <v>0.61899999999999999</v>
      </c>
      <c r="AAS13" s="20">
        <v>0.61899999999999999</v>
      </c>
      <c r="AAT13" s="20">
        <v>0.54800000000000004</v>
      </c>
      <c r="AAU13" s="20">
        <v>0.54800000000000004</v>
      </c>
      <c r="AAV13" s="20">
        <v>0.66300000000000003</v>
      </c>
      <c r="AAW13" s="20">
        <v>0.66300000000000003</v>
      </c>
      <c r="AAX13" s="30">
        <f>AAW13/AAU13</f>
        <v>1.2098540145985401</v>
      </c>
      <c r="AAY13" s="6" t="s">
        <v>1040</v>
      </c>
      <c r="AAZ13" s="3">
        <v>999</v>
      </c>
      <c r="ABA13" s="3">
        <v>999</v>
      </c>
      <c r="ABB13" s="3">
        <v>999</v>
      </c>
      <c r="ABC13" s="3">
        <v>999</v>
      </c>
      <c r="ABD13" s="30">
        <v>999</v>
      </c>
      <c r="ABE13" s="30">
        <v>999</v>
      </c>
      <c r="ABF13" s="3">
        <v>999</v>
      </c>
      <c r="ABG13" s="3">
        <v>999</v>
      </c>
      <c r="ABH13" s="3">
        <v>999</v>
      </c>
      <c r="ABI13" s="3">
        <v>999</v>
      </c>
      <c r="ABJ13" s="3">
        <v>999</v>
      </c>
      <c r="ABK13" s="3">
        <v>999</v>
      </c>
      <c r="ABL13" s="30">
        <v>999</v>
      </c>
      <c r="ABM13" s="30">
        <v>999</v>
      </c>
      <c r="ABN13" s="3">
        <v>999</v>
      </c>
      <c r="ABO13" s="3">
        <v>999</v>
      </c>
      <c r="ABP13" s="3">
        <v>999</v>
      </c>
      <c r="ABQ13" s="3">
        <v>999</v>
      </c>
      <c r="ABR13" s="30">
        <v>999</v>
      </c>
      <c r="ABS13" s="30">
        <v>999</v>
      </c>
      <c r="ABT13" s="148"/>
      <c r="ABU13" s="3">
        <v>999</v>
      </c>
      <c r="ABV13" s="3">
        <v>999</v>
      </c>
      <c r="ABW13" s="30">
        <v>999</v>
      </c>
      <c r="ABX13" s="30">
        <v>999</v>
      </c>
      <c r="ABY13" s="20">
        <v>0.34499999999999997</v>
      </c>
      <c r="ABZ13" s="20">
        <v>0.34499999999999997</v>
      </c>
      <c r="ACA13" s="20">
        <v>0.31900000000000001</v>
      </c>
      <c r="ACB13" s="20">
        <v>0.31900000000000001</v>
      </c>
      <c r="ACC13" s="20">
        <v>0.35499999999999998</v>
      </c>
      <c r="ACD13" s="20">
        <v>0.35499999999999998</v>
      </c>
      <c r="ACE13" s="30">
        <f>ACD13/ACB13</f>
        <v>1.1128526645768024</v>
      </c>
      <c r="ACF13" s="6" t="s">
        <v>1040</v>
      </c>
      <c r="ACG13" s="3">
        <v>999</v>
      </c>
      <c r="ACH13" s="3">
        <v>999</v>
      </c>
      <c r="ACI13" s="3">
        <v>999</v>
      </c>
      <c r="ACJ13" s="3">
        <v>999</v>
      </c>
      <c r="ACK13" s="30">
        <v>999</v>
      </c>
      <c r="ACL13" s="30">
        <v>999</v>
      </c>
      <c r="ACM13" s="3">
        <v>999</v>
      </c>
      <c r="ACN13" s="3">
        <v>999</v>
      </c>
      <c r="ACO13" s="3">
        <v>999</v>
      </c>
      <c r="ACP13" s="3">
        <v>999</v>
      </c>
      <c r="ACQ13" s="3">
        <v>999</v>
      </c>
      <c r="ACR13" s="3">
        <v>999</v>
      </c>
      <c r="ACS13" s="30">
        <v>999</v>
      </c>
      <c r="ACT13" s="30">
        <v>999</v>
      </c>
      <c r="ACU13" s="3">
        <v>999</v>
      </c>
      <c r="ACV13" s="3">
        <v>999</v>
      </c>
      <c r="ACW13" s="3">
        <v>999</v>
      </c>
      <c r="ACX13" s="3">
        <v>999</v>
      </c>
      <c r="ACY13" s="30">
        <v>999</v>
      </c>
      <c r="ACZ13" s="30">
        <v>999</v>
      </c>
      <c r="ADA13" s="148"/>
      <c r="ADB13" s="3">
        <v>999</v>
      </c>
      <c r="ADC13" s="3">
        <v>999</v>
      </c>
      <c r="ADD13" s="30">
        <v>999</v>
      </c>
      <c r="ADE13" s="30">
        <v>999</v>
      </c>
      <c r="ADF13" s="20">
        <v>0.69589408289548704</v>
      </c>
      <c r="ADG13" s="20">
        <v>0.64659999999999995</v>
      </c>
      <c r="ADH13" s="3">
        <v>999</v>
      </c>
      <c r="ADI13" s="3">
        <v>999</v>
      </c>
      <c r="ADJ13" s="3">
        <v>999</v>
      </c>
      <c r="ADK13" s="3">
        <v>999</v>
      </c>
      <c r="ADL13" s="30">
        <v>999</v>
      </c>
      <c r="ADM13" s="30">
        <v>999</v>
      </c>
      <c r="ADN13" s="3">
        <v>999</v>
      </c>
      <c r="ADO13" s="3">
        <v>999</v>
      </c>
      <c r="ADP13" s="3">
        <v>999</v>
      </c>
      <c r="ADQ13" s="3">
        <v>999</v>
      </c>
      <c r="ADR13" s="30">
        <v>999</v>
      </c>
      <c r="ADS13" s="30">
        <v>999</v>
      </c>
      <c r="ADT13" s="3">
        <v>999</v>
      </c>
      <c r="ADU13" s="3">
        <v>999</v>
      </c>
      <c r="ADV13" s="3">
        <v>999</v>
      </c>
      <c r="ADW13" s="3">
        <v>999</v>
      </c>
      <c r="ADX13" s="3">
        <v>999</v>
      </c>
      <c r="ADY13" s="3">
        <v>999</v>
      </c>
      <c r="ADZ13" s="30">
        <v>999</v>
      </c>
      <c r="AEA13" s="30">
        <v>999</v>
      </c>
      <c r="AEB13" s="3">
        <v>999</v>
      </c>
      <c r="AEC13" s="3">
        <v>999</v>
      </c>
      <c r="AED13" s="3">
        <v>999</v>
      </c>
      <c r="AEE13" s="3">
        <v>999</v>
      </c>
      <c r="AEF13" s="30">
        <v>999</v>
      </c>
      <c r="AEG13" s="30">
        <v>999</v>
      </c>
      <c r="AEH13" s="148"/>
      <c r="AEI13" s="3">
        <v>999</v>
      </c>
      <c r="AEJ13" s="3">
        <v>999</v>
      </c>
      <c r="AEK13" s="30">
        <v>999</v>
      </c>
      <c r="AEL13" s="30">
        <v>999</v>
      </c>
      <c r="AEM13" s="3">
        <v>999</v>
      </c>
      <c r="AEN13" s="3">
        <v>999</v>
      </c>
      <c r="AEO13" s="3">
        <v>999</v>
      </c>
      <c r="AEP13" s="3">
        <v>999</v>
      </c>
      <c r="AEQ13" s="3">
        <v>999</v>
      </c>
      <c r="AER13" s="3">
        <v>999</v>
      </c>
      <c r="AES13" s="30">
        <v>999</v>
      </c>
      <c r="AET13" s="30">
        <v>999</v>
      </c>
      <c r="AEU13" s="3">
        <v>999</v>
      </c>
      <c r="AEV13" s="3">
        <v>999</v>
      </c>
      <c r="AEW13" s="3">
        <v>999</v>
      </c>
      <c r="AEX13" s="3">
        <v>999</v>
      </c>
      <c r="AEY13" s="30">
        <v>999</v>
      </c>
      <c r="AEZ13" s="30">
        <v>999</v>
      </c>
      <c r="AFA13" s="3">
        <v>999</v>
      </c>
      <c r="AFB13" s="3">
        <v>999</v>
      </c>
      <c r="AFC13" s="3">
        <v>999</v>
      </c>
      <c r="AFD13" s="3">
        <v>999</v>
      </c>
      <c r="AFE13" s="3">
        <v>999</v>
      </c>
      <c r="AFF13" s="3">
        <v>999</v>
      </c>
      <c r="AFG13" s="30">
        <v>999</v>
      </c>
      <c r="AFH13" s="30">
        <v>999</v>
      </c>
      <c r="AFI13" s="3">
        <v>999</v>
      </c>
      <c r="AFJ13" s="3">
        <v>999</v>
      </c>
      <c r="AFK13" s="3">
        <v>999</v>
      </c>
      <c r="AFL13" s="3">
        <v>999</v>
      </c>
      <c r="AFM13" s="30">
        <v>999</v>
      </c>
      <c r="AFN13" s="30">
        <v>999</v>
      </c>
      <c r="AFO13" s="148"/>
      <c r="AFP13" s="3">
        <v>999</v>
      </c>
      <c r="AFQ13" s="3">
        <v>999</v>
      </c>
      <c r="AFR13" s="30">
        <v>999</v>
      </c>
      <c r="AFS13" s="30">
        <v>999</v>
      </c>
      <c r="AFT13" s="3">
        <v>999</v>
      </c>
      <c r="AFU13" s="3">
        <v>999</v>
      </c>
      <c r="AFV13" s="3">
        <v>999</v>
      </c>
      <c r="AFW13" s="3">
        <v>999</v>
      </c>
      <c r="AFX13" s="3">
        <v>999</v>
      </c>
      <c r="AFY13" s="3">
        <v>999</v>
      </c>
      <c r="AFZ13" s="30">
        <v>999</v>
      </c>
      <c r="AGA13" s="30">
        <v>999</v>
      </c>
      <c r="AGB13" s="3">
        <v>999</v>
      </c>
      <c r="AGC13" s="3">
        <v>999</v>
      </c>
      <c r="AGD13" s="3">
        <v>999</v>
      </c>
      <c r="AGE13" s="3">
        <v>999</v>
      </c>
      <c r="AGF13" s="30">
        <v>999</v>
      </c>
      <c r="AGG13" s="30">
        <v>999</v>
      </c>
      <c r="AGH13" s="3">
        <v>999</v>
      </c>
      <c r="AGI13" s="3">
        <v>999</v>
      </c>
      <c r="AGJ13" s="3">
        <v>999</v>
      </c>
      <c r="AGK13" s="3">
        <v>999</v>
      </c>
      <c r="AGL13" s="3">
        <v>999</v>
      </c>
      <c r="AGM13" s="3">
        <v>999</v>
      </c>
      <c r="AGN13" s="30">
        <v>999</v>
      </c>
      <c r="AGO13" s="30">
        <v>999</v>
      </c>
      <c r="AGP13" s="3">
        <v>999</v>
      </c>
      <c r="AGQ13" s="3">
        <v>999</v>
      </c>
      <c r="AGR13" s="3">
        <v>999</v>
      </c>
      <c r="AGS13" s="3">
        <v>999</v>
      </c>
      <c r="AGT13" s="30">
        <v>999</v>
      </c>
      <c r="AGU13" s="30">
        <v>999</v>
      </c>
      <c r="AGV13" s="148"/>
      <c r="AGW13" s="3">
        <v>999</v>
      </c>
      <c r="AGX13" s="3">
        <v>999</v>
      </c>
      <c r="AGY13" s="30">
        <v>999</v>
      </c>
      <c r="AGZ13" s="30">
        <v>999</v>
      </c>
      <c r="AHA13" s="3">
        <v>2014</v>
      </c>
      <c r="AHB13" s="20">
        <v>0.98899999999999999</v>
      </c>
      <c r="AHC13" s="20">
        <v>0.98899999999999999</v>
      </c>
      <c r="AHD13" s="20">
        <v>0.99</v>
      </c>
      <c r="AHE13" s="20">
        <v>0.99</v>
      </c>
      <c r="AHF13" s="20">
        <v>0.98899999999999999</v>
      </c>
      <c r="AHG13" s="20">
        <v>0.98899999999999999</v>
      </c>
      <c r="AHH13" s="30">
        <f>AHG13/AHE13</f>
        <v>0.99898989898989898</v>
      </c>
      <c r="AHI13" s="6" t="s">
        <v>1036</v>
      </c>
      <c r="AHJ13" s="3">
        <v>999</v>
      </c>
      <c r="AHK13" s="3">
        <v>999</v>
      </c>
      <c r="AHL13" s="3">
        <v>999</v>
      </c>
      <c r="AHM13" s="3">
        <v>999</v>
      </c>
      <c r="AHN13" s="30">
        <v>999</v>
      </c>
      <c r="AHO13" s="30">
        <v>999</v>
      </c>
      <c r="AHP13" s="3">
        <v>999</v>
      </c>
      <c r="AHQ13" s="3">
        <v>999</v>
      </c>
      <c r="AHR13" s="3">
        <v>999</v>
      </c>
      <c r="AHS13" s="3">
        <v>999</v>
      </c>
      <c r="AHT13" s="3">
        <v>999</v>
      </c>
      <c r="AHU13" s="3">
        <v>999</v>
      </c>
      <c r="AHV13" s="30">
        <v>999</v>
      </c>
      <c r="AHW13" s="30">
        <v>999</v>
      </c>
      <c r="AHX13" s="3">
        <v>999</v>
      </c>
      <c r="AHY13" s="3">
        <v>999</v>
      </c>
      <c r="AHZ13" s="3">
        <v>999</v>
      </c>
      <c r="AIA13" s="3">
        <v>999</v>
      </c>
      <c r="AIB13" s="30">
        <v>999</v>
      </c>
      <c r="AIC13" s="30">
        <v>999</v>
      </c>
      <c r="AID13" s="148"/>
      <c r="AIE13" s="20">
        <v>0.46899999999999997</v>
      </c>
      <c r="AIF13" s="20">
        <v>0.46899999999999997</v>
      </c>
      <c r="AIG13" s="33">
        <f>AIF13/AHC13</f>
        <v>0.47421638018200202</v>
      </c>
      <c r="AIH13" s="6" t="s">
        <v>1043</v>
      </c>
      <c r="AII13" s="20">
        <v>0.96299999999999997</v>
      </c>
      <c r="AIJ13" s="20">
        <v>0.96299999999999997</v>
      </c>
      <c r="AIK13" s="20">
        <v>0.98399999999999999</v>
      </c>
      <c r="AIL13" s="20">
        <v>0.98399999999999999</v>
      </c>
      <c r="AIM13" s="20">
        <v>0.94099999999999995</v>
      </c>
      <c r="AIN13" s="20">
        <v>0.94099999999999995</v>
      </c>
      <c r="AIO13" s="30">
        <f>AIN13/AIL13</f>
        <v>0.95630081300813008</v>
      </c>
      <c r="AIP13" s="6" t="s">
        <v>1036</v>
      </c>
      <c r="AIQ13" s="3">
        <v>999</v>
      </c>
      <c r="AIR13" s="3">
        <v>999</v>
      </c>
      <c r="AIS13" s="3">
        <v>999</v>
      </c>
      <c r="AIT13" s="3">
        <v>999</v>
      </c>
      <c r="AIU13" s="30">
        <v>999</v>
      </c>
      <c r="AIV13" s="30">
        <v>999</v>
      </c>
      <c r="AIW13" s="3">
        <v>999</v>
      </c>
      <c r="AIX13" s="3">
        <v>999</v>
      </c>
      <c r="AIY13" s="3">
        <v>999</v>
      </c>
      <c r="AIZ13" s="3">
        <v>999</v>
      </c>
      <c r="AJA13" s="3">
        <v>999</v>
      </c>
      <c r="AJB13" s="3">
        <v>999</v>
      </c>
      <c r="AJC13" s="30">
        <v>999</v>
      </c>
      <c r="AJD13" s="30">
        <v>999</v>
      </c>
      <c r="AJE13" s="3">
        <v>999</v>
      </c>
      <c r="AJF13" s="3">
        <v>999</v>
      </c>
      <c r="AJG13" s="3">
        <v>999</v>
      </c>
      <c r="AJH13" s="3">
        <v>999</v>
      </c>
      <c r="AJI13" s="30">
        <v>999</v>
      </c>
      <c r="AJJ13" s="30">
        <v>999</v>
      </c>
      <c r="AJK13" s="148"/>
      <c r="AJL13" s="3">
        <v>999</v>
      </c>
      <c r="AJM13" s="3">
        <v>999</v>
      </c>
      <c r="AJN13" s="30">
        <v>999</v>
      </c>
      <c r="AJO13" s="30">
        <v>999</v>
      </c>
      <c r="AJP13" s="5">
        <v>2014</v>
      </c>
      <c r="AJQ13" s="29">
        <v>0.30513529163539199</v>
      </c>
      <c r="AJR13" s="29">
        <v>0.60984848484848497</v>
      </c>
      <c r="AJS13" s="29">
        <v>0.86994949494949503</v>
      </c>
      <c r="AJT13" s="3">
        <v>1</v>
      </c>
      <c r="AJU13" s="3" t="s">
        <v>1026</v>
      </c>
      <c r="AJV13" s="3">
        <v>0.33</v>
      </c>
      <c r="AJW13" s="3" t="s">
        <v>1061</v>
      </c>
      <c r="AJX13" s="20">
        <v>999</v>
      </c>
      <c r="AJY13" s="20">
        <v>999</v>
      </c>
      <c r="AJZ13" s="20">
        <v>999</v>
      </c>
      <c r="AKA13" s="20">
        <v>999</v>
      </c>
      <c r="AKB13" s="20">
        <v>999</v>
      </c>
      <c r="AKC13" s="20">
        <v>999</v>
      </c>
      <c r="AKD13" s="29">
        <v>0.66500000000000004</v>
      </c>
      <c r="AKE13" s="29">
        <v>0.66666666666666696</v>
      </c>
      <c r="AKF13" s="3">
        <v>1</v>
      </c>
      <c r="AKG13" s="3" t="s">
        <v>1078</v>
      </c>
      <c r="AKH13" s="3">
        <v>1</v>
      </c>
      <c r="AKI13" s="3" t="s">
        <v>1026</v>
      </c>
      <c r="AKJ13" s="20">
        <v>1</v>
      </c>
      <c r="AKK13" s="35">
        <v>0</v>
      </c>
      <c r="AKL13" s="20">
        <v>1</v>
      </c>
      <c r="AKM13" s="35">
        <v>0</v>
      </c>
      <c r="AKN13" s="29">
        <v>1</v>
      </c>
      <c r="AKO13" s="29">
        <v>1</v>
      </c>
      <c r="AKP13" s="3">
        <v>1</v>
      </c>
      <c r="AKQ13" s="3" t="s">
        <v>1055</v>
      </c>
      <c r="AKR13" s="3">
        <v>1</v>
      </c>
      <c r="AKS13" s="3" t="s">
        <v>1026</v>
      </c>
      <c r="AKT13" s="3">
        <v>0</v>
      </c>
      <c r="AKU13" s="3" t="s">
        <v>1027</v>
      </c>
      <c r="AKV13" s="3">
        <v>0</v>
      </c>
      <c r="AKW13" s="3" t="s">
        <v>1027</v>
      </c>
      <c r="AKX13" s="29">
        <v>0.5</v>
      </c>
      <c r="AKY13" s="29">
        <v>1</v>
      </c>
      <c r="AKZ13" s="3" t="s">
        <v>1048</v>
      </c>
      <c r="ALA13" s="3" t="s">
        <v>1027</v>
      </c>
      <c r="ALB13" s="20">
        <v>0.69451725927531904</v>
      </c>
      <c r="ALC13">
        <v>35.5</v>
      </c>
      <c r="ALD13" s="3" t="s">
        <v>1047</v>
      </c>
      <c r="ALE13" s="3" t="s">
        <v>1026</v>
      </c>
      <c r="ALF13" s="3" t="s">
        <v>1047</v>
      </c>
      <c r="ALG13" s="3" t="s">
        <v>1026</v>
      </c>
      <c r="ALH13" s="20">
        <v>0.94</v>
      </c>
      <c r="ALI13" s="32">
        <v>6</v>
      </c>
      <c r="ALJ13" s="3" t="s">
        <v>1079</v>
      </c>
      <c r="ALK13" s="3" t="s">
        <v>1028</v>
      </c>
      <c r="ALL13" s="3" t="s">
        <v>1079</v>
      </c>
      <c r="ALM13" s="3" t="s">
        <v>1028</v>
      </c>
      <c r="ALN13" s="29">
        <v>0.726903451855064</v>
      </c>
      <c r="ALO13" s="29">
        <v>1</v>
      </c>
      <c r="ALP13" s="29">
        <v>0.91666666666666696</v>
      </c>
    </row>
    <row r="14" spans="1:1004 1044:1044" x14ac:dyDescent="0.25">
      <c r="A14" s="3" t="s">
        <v>1080</v>
      </c>
      <c r="B14" s="3">
        <v>1</v>
      </c>
      <c r="C14" s="3" t="s">
        <v>1026</v>
      </c>
      <c r="D14" s="3">
        <v>1</v>
      </c>
      <c r="E14" s="3" t="s">
        <v>1026</v>
      </c>
      <c r="F14" s="3">
        <v>1</v>
      </c>
      <c r="G14" s="3" t="s">
        <v>1026</v>
      </c>
      <c r="H14" s="3">
        <v>1</v>
      </c>
      <c r="I14" s="3" t="s">
        <v>1026</v>
      </c>
      <c r="J14" s="3">
        <v>1</v>
      </c>
      <c r="K14" s="3" t="s">
        <v>1026</v>
      </c>
      <c r="L14" s="3">
        <v>1</v>
      </c>
      <c r="M14" s="3" t="s">
        <v>1026</v>
      </c>
      <c r="N14" s="3">
        <v>1</v>
      </c>
      <c r="O14" s="3" t="s">
        <v>1026</v>
      </c>
      <c r="P14" s="3">
        <v>1</v>
      </c>
      <c r="Q14" s="3" t="s">
        <v>1026</v>
      </c>
      <c r="R14" s="3">
        <v>1</v>
      </c>
      <c r="S14" s="3" t="s">
        <v>1026</v>
      </c>
      <c r="T14" s="3">
        <v>1</v>
      </c>
      <c r="U14" s="3" t="s">
        <v>1026</v>
      </c>
      <c r="V14" s="3">
        <v>1</v>
      </c>
      <c r="W14" s="3" t="s">
        <v>1026</v>
      </c>
      <c r="X14" s="3">
        <v>1</v>
      </c>
      <c r="Y14" s="3" t="s">
        <v>1026</v>
      </c>
      <c r="Z14" s="3">
        <v>1</v>
      </c>
      <c r="AA14" s="3" t="s">
        <v>1051</v>
      </c>
      <c r="AB14" s="3">
        <v>1</v>
      </c>
      <c r="AC14" s="3" t="s">
        <v>1051</v>
      </c>
      <c r="AD14" s="3">
        <v>1</v>
      </c>
      <c r="AE14" s="3" t="s">
        <v>1051</v>
      </c>
      <c r="AF14" s="3">
        <v>1</v>
      </c>
      <c r="AG14" s="3" t="s">
        <v>1051</v>
      </c>
      <c r="AH14" s="3">
        <v>997</v>
      </c>
      <c r="AI14" s="3" t="s">
        <v>1028</v>
      </c>
      <c r="AJ14" s="3">
        <v>997</v>
      </c>
      <c r="AK14" s="3" t="s">
        <v>1028</v>
      </c>
      <c r="AL14" s="3">
        <v>997</v>
      </c>
      <c r="AM14" s="3" t="s">
        <v>1028</v>
      </c>
      <c r="AN14" s="3">
        <v>997</v>
      </c>
      <c r="AO14" s="3" t="s">
        <v>1028</v>
      </c>
      <c r="AP14" s="3">
        <v>997</v>
      </c>
      <c r="AQ14" s="3" t="s">
        <v>1028</v>
      </c>
      <c r="AR14" s="3">
        <v>997</v>
      </c>
      <c r="AS14" s="3" t="s">
        <v>1028</v>
      </c>
      <c r="AT14" s="3">
        <v>997</v>
      </c>
      <c r="AU14" s="3" t="s">
        <v>1028</v>
      </c>
      <c r="AV14" s="3">
        <v>997</v>
      </c>
      <c r="AW14" s="3" t="s">
        <v>1028</v>
      </c>
      <c r="AX14" s="3">
        <v>997</v>
      </c>
      <c r="AY14" s="3" t="s">
        <v>1028</v>
      </c>
      <c r="AZ14" s="3">
        <v>997</v>
      </c>
      <c r="BA14" s="22" t="s">
        <v>1028</v>
      </c>
      <c r="BB14" s="3">
        <v>997</v>
      </c>
      <c r="BC14" s="22" t="s">
        <v>1028</v>
      </c>
      <c r="BD14" s="3">
        <v>997</v>
      </c>
      <c r="BE14" s="22" t="s">
        <v>1028</v>
      </c>
      <c r="BF14" s="3">
        <v>997</v>
      </c>
      <c r="BG14" s="22" t="s">
        <v>1028</v>
      </c>
      <c r="BH14" s="3">
        <v>997</v>
      </c>
      <c r="BI14" s="22" t="s">
        <v>1028</v>
      </c>
      <c r="BJ14" s="3">
        <v>997</v>
      </c>
      <c r="BK14" s="22" t="s">
        <v>1028</v>
      </c>
      <c r="BL14" s="3">
        <v>997</v>
      </c>
      <c r="BM14" s="22" t="s">
        <v>1028</v>
      </c>
      <c r="BN14" s="36">
        <v>1</v>
      </c>
      <c r="BO14" s="36">
        <v>1</v>
      </c>
      <c r="BP14" s="3">
        <v>1</v>
      </c>
      <c r="BQ14" s="3" t="s">
        <v>1029</v>
      </c>
      <c r="BR14" s="3">
        <v>1</v>
      </c>
      <c r="BS14" s="3" t="s">
        <v>1029</v>
      </c>
      <c r="BT14" s="3">
        <v>1</v>
      </c>
      <c r="BU14" s="3" t="s">
        <v>1029</v>
      </c>
      <c r="BV14" s="3">
        <v>1</v>
      </c>
      <c r="BW14" s="3" t="s">
        <v>1029</v>
      </c>
      <c r="BX14" s="3">
        <v>1</v>
      </c>
      <c r="BY14" s="3" t="s">
        <v>1026</v>
      </c>
      <c r="BZ14" s="3">
        <v>1</v>
      </c>
      <c r="CA14" s="3" t="s">
        <v>1026</v>
      </c>
      <c r="CB14" s="3">
        <v>1</v>
      </c>
      <c r="CC14" s="3" t="s">
        <v>1026</v>
      </c>
      <c r="CD14" s="18">
        <v>1</v>
      </c>
      <c r="CE14" s="36">
        <v>1</v>
      </c>
      <c r="CF14" s="3">
        <v>1</v>
      </c>
      <c r="CG14" s="3" t="s">
        <v>1026</v>
      </c>
      <c r="CH14" s="3">
        <v>1</v>
      </c>
      <c r="CI14" s="3" t="s">
        <v>1026</v>
      </c>
      <c r="CJ14" s="3">
        <v>1</v>
      </c>
      <c r="CK14" s="3" t="s">
        <v>1026</v>
      </c>
      <c r="CL14" s="29">
        <v>1</v>
      </c>
      <c r="CM14" s="29">
        <v>1</v>
      </c>
      <c r="CN14" s="3">
        <v>1</v>
      </c>
      <c r="CO14" s="22" t="s">
        <v>1026</v>
      </c>
      <c r="CP14" s="3">
        <v>1</v>
      </c>
      <c r="CQ14" s="22" t="s">
        <v>1026</v>
      </c>
      <c r="CR14" s="3">
        <v>1</v>
      </c>
      <c r="CS14" s="3" t="s">
        <v>1052</v>
      </c>
      <c r="CT14" s="3">
        <v>1</v>
      </c>
      <c r="CU14" s="3" t="s">
        <v>1026</v>
      </c>
      <c r="CV14" s="36">
        <v>1</v>
      </c>
      <c r="CW14" s="36">
        <v>1</v>
      </c>
      <c r="CX14" s="3">
        <v>0.47515635283499602</v>
      </c>
      <c r="CY14" s="27">
        <v>9.3000000000000007</v>
      </c>
      <c r="CZ14" s="5" t="s">
        <v>1081</v>
      </c>
      <c r="DA14" s="21">
        <v>0.42774057162694301</v>
      </c>
      <c r="DB14" s="27">
        <v>2.5</v>
      </c>
      <c r="DC14" s="5">
        <v>2013</v>
      </c>
      <c r="DD14" s="3">
        <v>0.97724042502013397</v>
      </c>
      <c r="DE14">
        <v>2.3199999999999998</v>
      </c>
      <c r="DF14" s="5">
        <v>2012</v>
      </c>
      <c r="DG14" s="3">
        <v>997</v>
      </c>
      <c r="DH14" s="3">
        <v>997</v>
      </c>
      <c r="DI14" s="5">
        <v>997</v>
      </c>
      <c r="DJ14" s="5">
        <v>999</v>
      </c>
      <c r="DK14">
        <v>84.52</v>
      </c>
      <c r="DL14" s="5">
        <v>2014</v>
      </c>
      <c r="DM14" s="5">
        <v>999</v>
      </c>
      <c r="DN14">
        <v>84.52</v>
      </c>
      <c r="DO14" s="5">
        <v>2014</v>
      </c>
      <c r="DP14" s="3">
        <v>0.13793204682944499</v>
      </c>
      <c r="DQ14">
        <v>0.97</v>
      </c>
      <c r="DR14" s="5">
        <v>2014</v>
      </c>
      <c r="DS14" s="3">
        <v>1</v>
      </c>
      <c r="DT14">
        <v>13</v>
      </c>
      <c r="DU14" s="5">
        <v>2014</v>
      </c>
      <c r="DV14" s="3">
        <v>1</v>
      </c>
      <c r="DW14">
        <v>81.34</v>
      </c>
      <c r="DX14" s="5">
        <v>2012</v>
      </c>
      <c r="DY14" s="3">
        <v>0.39652642098841201</v>
      </c>
      <c r="DZ14">
        <v>12.7</v>
      </c>
      <c r="EA14" s="5">
        <v>2012</v>
      </c>
      <c r="EB14" s="3">
        <v>0.19616130165156001</v>
      </c>
      <c r="EC14">
        <v>5.96</v>
      </c>
      <c r="ED14" s="5">
        <v>2012</v>
      </c>
      <c r="EE14" s="3">
        <v>0.96174036964591603</v>
      </c>
      <c r="EF14">
        <v>96.1</v>
      </c>
      <c r="EG14" s="5">
        <v>2013</v>
      </c>
      <c r="EH14" s="29">
        <v>0.61916638762193399</v>
      </c>
      <c r="EI14" s="29">
        <v>0.78571428571428603</v>
      </c>
      <c r="EJ14" s="25">
        <v>0.91869977848238704</v>
      </c>
      <c r="EK14" s="25">
        <v>0.92957746478873304</v>
      </c>
      <c r="EL14" s="25">
        <v>0.85400261098362795</v>
      </c>
      <c r="EM14" s="29">
        <v>0.95714285714285696</v>
      </c>
      <c r="EN14" s="3">
        <v>1</v>
      </c>
      <c r="EO14" s="3" t="s">
        <v>1026</v>
      </c>
      <c r="EP14" s="3">
        <v>0.45</v>
      </c>
      <c r="EQ14" s="27">
        <v>45</v>
      </c>
      <c r="ER14" s="3">
        <v>1</v>
      </c>
      <c r="ES14" s="3" t="s">
        <v>1026</v>
      </c>
      <c r="ET14" s="20">
        <v>0.46044111039111801</v>
      </c>
      <c r="EU14" s="27">
        <v>45</v>
      </c>
      <c r="EV14" s="27">
        <v>0.75</v>
      </c>
      <c r="EW14">
        <v>75</v>
      </c>
      <c r="EX14" s="27">
        <v>0.74</v>
      </c>
      <c r="EY14">
        <v>74</v>
      </c>
      <c r="EZ14" s="5">
        <v>2013</v>
      </c>
      <c r="FA14" s="36">
        <v>0.30872833695070001</v>
      </c>
      <c r="FB14" s="36">
        <v>1</v>
      </c>
      <c r="FC14" s="3">
        <v>0</v>
      </c>
      <c r="FD14" s="3" t="s">
        <v>1027</v>
      </c>
      <c r="FE14" s="3">
        <v>0.25</v>
      </c>
      <c r="FF14">
        <v>0</v>
      </c>
      <c r="FG14" s="3">
        <v>0</v>
      </c>
      <c r="FH14" s="3" t="s">
        <v>1027</v>
      </c>
      <c r="FI14" s="34">
        <v>0.25</v>
      </c>
      <c r="FJ14">
        <v>0</v>
      </c>
      <c r="FK14" s="5">
        <v>0.73529411764705899</v>
      </c>
      <c r="FL14">
        <v>34</v>
      </c>
      <c r="FM14" s="3">
        <v>0.51950228754682104</v>
      </c>
      <c r="FN14">
        <v>49</v>
      </c>
      <c r="FO14" s="3">
        <v>0.96699999999999997</v>
      </c>
      <c r="FP14">
        <v>96.7</v>
      </c>
      <c r="FQ14" s="3">
        <v>999</v>
      </c>
      <c r="FR14" s="3">
        <v>999</v>
      </c>
      <c r="FS14" s="3">
        <v>999</v>
      </c>
      <c r="FT14" s="3">
        <v>0.8</v>
      </c>
      <c r="FU14">
        <v>80</v>
      </c>
      <c r="FV14" s="20">
        <v>0.80379676741495198</v>
      </c>
      <c r="FW14">
        <v>80</v>
      </c>
      <c r="FX14" s="5">
        <v>2013</v>
      </c>
      <c r="FY14" s="29">
        <v>0.76511863452176598</v>
      </c>
      <c r="FZ14" s="29">
        <v>0.875</v>
      </c>
      <c r="GA14" s="3">
        <v>1</v>
      </c>
      <c r="GB14">
        <v>100</v>
      </c>
      <c r="GC14" s="3">
        <v>1</v>
      </c>
      <c r="GD14">
        <v>100</v>
      </c>
      <c r="GE14" s="5">
        <v>2012</v>
      </c>
      <c r="GF14" s="3">
        <v>1</v>
      </c>
      <c r="GG14" s="3" t="s">
        <v>1026</v>
      </c>
      <c r="GH14" s="3">
        <v>0.38</v>
      </c>
      <c r="GI14">
        <v>38</v>
      </c>
      <c r="GJ14" s="3">
        <v>1</v>
      </c>
      <c r="GK14" s="3" t="s">
        <v>1026</v>
      </c>
      <c r="GL14" s="3">
        <v>0.38</v>
      </c>
      <c r="GM14">
        <v>38</v>
      </c>
      <c r="GN14" s="27">
        <v>0.65789473684210498</v>
      </c>
      <c r="GO14">
        <v>38</v>
      </c>
      <c r="GP14" s="27">
        <v>0.64527746130500596</v>
      </c>
      <c r="GQ14">
        <v>31.327675230000001</v>
      </c>
      <c r="GR14" s="5">
        <v>2013</v>
      </c>
      <c r="GS14" s="3">
        <v>1</v>
      </c>
      <c r="GT14">
        <v>1.68</v>
      </c>
      <c r="GU14" s="5">
        <v>2014</v>
      </c>
      <c r="GV14" s="36">
        <v>0.86063443962942199</v>
      </c>
      <c r="GW14" s="36">
        <v>1</v>
      </c>
      <c r="GX14" s="3">
        <v>1</v>
      </c>
      <c r="GY14" s="3" t="s">
        <v>1026</v>
      </c>
      <c r="GZ14" s="3">
        <v>1</v>
      </c>
      <c r="HA14" s="5">
        <v>1</v>
      </c>
      <c r="HB14" s="3">
        <v>1</v>
      </c>
      <c r="HC14" s="3" t="s">
        <v>1026</v>
      </c>
      <c r="HD14" s="3">
        <v>1</v>
      </c>
      <c r="HE14" s="3">
        <v>1</v>
      </c>
      <c r="HF14" s="5">
        <v>2010</v>
      </c>
      <c r="HG14" s="3">
        <v>1</v>
      </c>
      <c r="HH14" s="3">
        <v>1</v>
      </c>
      <c r="HI14" s="3">
        <v>1</v>
      </c>
      <c r="HJ14" s="3">
        <v>1</v>
      </c>
      <c r="HK14" s="5">
        <v>2010</v>
      </c>
      <c r="HL14" s="29">
        <v>1</v>
      </c>
      <c r="HM14" s="29">
        <v>1</v>
      </c>
      <c r="HN14" s="29">
        <v>0.96875</v>
      </c>
      <c r="HO14" s="3">
        <v>1</v>
      </c>
      <c r="HP14" s="22" t="s">
        <v>1032</v>
      </c>
      <c r="HQ14" s="3">
        <v>1</v>
      </c>
      <c r="HR14" s="3" t="s">
        <v>1033</v>
      </c>
      <c r="HS14" s="3">
        <v>0.95899999999999996</v>
      </c>
      <c r="HT14">
        <v>4.0999999999999996</v>
      </c>
      <c r="HU14" s="5">
        <v>2012</v>
      </c>
      <c r="HV14" s="28">
        <v>0.95977833732006501</v>
      </c>
      <c r="HW14">
        <v>4.0999999999999996</v>
      </c>
      <c r="HX14" s="5">
        <v>2012</v>
      </c>
      <c r="HY14" s="5">
        <v>0</v>
      </c>
      <c r="HZ14" s="5" t="s">
        <v>1026</v>
      </c>
      <c r="IA14" s="34">
        <v>440.17</v>
      </c>
      <c r="IB14" s="5">
        <v>2013</v>
      </c>
      <c r="IC14" s="5">
        <v>1</v>
      </c>
      <c r="ID14" s="3" t="s">
        <v>1026</v>
      </c>
      <c r="IE14" s="29">
        <v>0.819796389553344</v>
      </c>
      <c r="IF14" s="29">
        <v>1</v>
      </c>
      <c r="IG14" s="3">
        <v>1</v>
      </c>
      <c r="IH14" s="22" t="s">
        <v>1026</v>
      </c>
      <c r="II14" s="11">
        <v>1</v>
      </c>
      <c r="IJ14" s="22" t="s">
        <v>1026</v>
      </c>
      <c r="IK14" s="3">
        <v>1</v>
      </c>
      <c r="IL14" s="3" t="s">
        <v>1026</v>
      </c>
      <c r="IM14" s="11">
        <v>1</v>
      </c>
      <c r="IN14" s="11" t="s">
        <v>1026</v>
      </c>
      <c r="IO14" s="11">
        <v>1</v>
      </c>
      <c r="IP14" s="11" t="s">
        <v>1026</v>
      </c>
      <c r="IQ14" s="3">
        <v>1</v>
      </c>
      <c r="IR14" s="11" t="s">
        <v>1026</v>
      </c>
      <c r="IS14" s="3">
        <v>1</v>
      </c>
      <c r="IT14" s="3" t="s">
        <v>1026</v>
      </c>
      <c r="IU14" s="3">
        <v>1</v>
      </c>
      <c r="IV14" s="3" t="s">
        <v>1026</v>
      </c>
      <c r="IW14" s="3">
        <v>1</v>
      </c>
      <c r="IX14" s="3" t="s">
        <v>1026</v>
      </c>
      <c r="IY14" s="3">
        <v>1</v>
      </c>
      <c r="IZ14" s="3" t="s">
        <v>1026</v>
      </c>
      <c r="JA14" s="3">
        <v>1</v>
      </c>
      <c r="JB14" s="11" t="s">
        <v>1026</v>
      </c>
      <c r="JC14" s="3">
        <v>1</v>
      </c>
      <c r="JD14" s="3" t="s">
        <v>1026</v>
      </c>
      <c r="JE14" s="3">
        <v>1</v>
      </c>
      <c r="JF14" s="11" t="s">
        <v>1026</v>
      </c>
      <c r="JG14" s="3">
        <v>1</v>
      </c>
      <c r="JH14" s="11" t="s">
        <v>1026</v>
      </c>
      <c r="JI14" s="3">
        <v>1</v>
      </c>
      <c r="JJ14" s="3" t="s">
        <v>1026</v>
      </c>
      <c r="JK14" s="3">
        <v>1</v>
      </c>
      <c r="JL14" s="3" t="s">
        <v>1026</v>
      </c>
      <c r="JM14" s="3">
        <v>1</v>
      </c>
      <c r="JN14" s="11" t="s">
        <v>1026</v>
      </c>
      <c r="JO14" s="3">
        <v>0.66</v>
      </c>
      <c r="JP14" s="3" t="s">
        <v>1074</v>
      </c>
      <c r="JQ14" s="3">
        <v>1</v>
      </c>
      <c r="JR14" s="5" t="s">
        <v>1027</v>
      </c>
      <c r="JS14" s="29">
        <v>0.98210526315789504</v>
      </c>
      <c r="JT14" s="29">
        <v>1</v>
      </c>
      <c r="JU14" s="3">
        <v>1</v>
      </c>
      <c r="JV14" s="3">
        <v>1.1365000000000001</v>
      </c>
      <c r="JW14" s="150">
        <f>JV14-OY14</f>
        <v>0.18410000000000004</v>
      </c>
      <c r="JX14" s="3">
        <v>999</v>
      </c>
      <c r="JY14" s="34">
        <v>999</v>
      </c>
      <c r="JZ14" s="3">
        <v>999</v>
      </c>
      <c r="KA14" s="34">
        <v>999</v>
      </c>
      <c r="KB14" s="30">
        <f t="shared" si="0"/>
        <v>1</v>
      </c>
      <c r="KC14" s="30">
        <v>999</v>
      </c>
      <c r="KD14" s="3">
        <v>999</v>
      </c>
      <c r="KE14" s="34">
        <v>999</v>
      </c>
      <c r="KF14" s="3">
        <v>999</v>
      </c>
      <c r="KG14" s="34">
        <v>999</v>
      </c>
      <c r="KH14" s="30">
        <v>999</v>
      </c>
      <c r="KI14" s="30">
        <v>999</v>
      </c>
      <c r="KJ14" s="3">
        <v>999</v>
      </c>
      <c r="KK14" s="34">
        <v>999</v>
      </c>
      <c r="KL14" s="3">
        <v>999</v>
      </c>
      <c r="KM14" s="34">
        <v>999</v>
      </c>
      <c r="KN14" s="3">
        <v>999</v>
      </c>
      <c r="KO14" s="34">
        <v>999</v>
      </c>
      <c r="KP14" s="30">
        <v>999</v>
      </c>
      <c r="KQ14" s="30">
        <v>999</v>
      </c>
      <c r="KR14" s="3">
        <v>999</v>
      </c>
      <c r="KS14" s="34">
        <v>999</v>
      </c>
      <c r="KT14" s="3">
        <v>999</v>
      </c>
      <c r="KU14" s="3">
        <v>999</v>
      </c>
      <c r="KV14" s="148"/>
      <c r="KW14" s="168">
        <v>999</v>
      </c>
      <c r="KX14" s="3">
        <v>999</v>
      </c>
      <c r="KY14" s="30">
        <v>999</v>
      </c>
      <c r="KZ14" s="30">
        <v>999</v>
      </c>
      <c r="LA14" s="3">
        <v>0.85579062404998996</v>
      </c>
      <c r="LB14" s="3">
        <v>0.85299999999999998</v>
      </c>
      <c r="LC14" s="150">
        <f>LB14-QG14</f>
        <v>0.20689999999999997</v>
      </c>
      <c r="LD14" s="3">
        <v>999</v>
      </c>
      <c r="LE14" s="3">
        <v>999</v>
      </c>
      <c r="LF14" s="3">
        <v>999</v>
      </c>
      <c r="LG14" s="3">
        <v>999</v>
      </c>
      <c r="LH14" s="30">
        <v>999</v>
      </c>
      <c r="LI14" s="30">
        <v>999</v>
      </c>
      <c r="LJ14" s="3">
        <v>999</v>
      </c>
      <c r="LK14" s="3">
        <v>999</v>
      </c>
      <c r="LL14" s="3">
        <v>999</v>
      </c>
      <c r="LM14" s="3">
        <v>999</v>
      </c>
      <c r="LN14" s="30">
        <v>999</v>
      </c>
      <c r="LO14" s="30">
        <v>999</v>
      </c>
      <c r="LP14" s="3">
        <v>999</v>
      </c>
      <c r="LQ14" s="3">
        <v>999</v>
      </c>
      <c r="LR14" s="3">
        <v>999</v>
      </c>
      <c r="LS14" s="3">
        <v>999</v>
      </c>
      <c r="LT14" s="3">
        <v>999</v>
      </c>
      <c r="LU14" s="3">
        <v>999</v>
      </c>
      <c r="LV14" s="30">
        <v>999</v>
      </c>
      <c r="LW14" s="30">
        <v>999</v>
      </c>
      <c r="LX14" s="5">
        <v>999</v>
      </c>
      <c r="LY14" s="3">
        <v>999</v>
      </c>
      <c r="LZ14" s="3">
        <v>999</v>
      </c>
      <c r="MA14" s="3">
        <v>999</v>
      </c>
      <c r="MB14" s="30">
        <v>999</v>
      </c>
      <c r="MC14" s="30">
        <v>999</v>
      </c>
      <c r="MD14" s="148"/>
      <c r="ME14" s="3">
        <v>999</v>
      </c>
      <c r="MF14" s="11">
        <v>999</v>
      </c>
      <c r="MG14" s="30">
        <v>999</v>
      </c>
      <c r="MH14" s="30">
        <v>999</v>
      </c>
      <c r="MI14" s="3">
        <v>8.7654968479526099E-2</v>
      </c>
      <c r="MJ14" s="3">
        <v>7.0000000000000007E-2</v>
      </c>
      <c r="MK14" s="3">
        <v>999</v>
      </c>
      <c r="ML14" s="3">
        <v>999</v>
      </c>
      <c r="MM14" s="3">
        <v>999</v>
      </c>
      <c r="MN14" s="3">
        <v>999</v>
      </c>
      <c r="MO14" s="30">
        <v>999</v>
      </c>
      <c r="MP14" s="30">
        <v>999</v>
      </c>
      <c r="MQ14" s="3">
        <v>999</v>
      </c>
      <c r="MR14" s="3">
        <v>999</v>
      </c>
      <c r="MS14" s="3">
        <v>999</v>
      </c>
      <c r="MT14" s="3">
        <v>999</v>
      </c>
      <c r="MU14" s="30">
        <v>999</v>
      </c>
      <c r="MV14" s="30">
        <v>999</v>
      </c>
      <c r="MW14" s="3">
        <v>999</v>
      </c>
      <c r="MX14" s="3">
        <v>999</v>
      </c>
      <c r="MY14" s="3">
        <v>999</v>
      </c>
      <c r="MZ14" s="3">
        <v>999</v>
      </c>
      <c r="NA14" s="3">
        <v>999</v>
      </c>
      <c r="NB14" s="3">
        <v>999</v>
      </c>
      <c r="NC14" s="30">
        <v>999</v>
      </c>
      <c r="ND14" s="30">
        <v>999</v>
      </c>
      <c r="NE14" s="3">
        <v>999</v>
      </c>
      <c r="NF14" s="3">
        <v>999</v>
      </c>
      <c r="NG14" s="3">
        <v>999</v>
      </c>
      <c r="NH14" s="30">
        <v>999</v>
      </c>
      <c r="NI14" s="30">
        <v>999</v>
      </c>
      <c r="NJ14" s="148"/>
      <c r="NK14" s="3">
        <v>999</v>
      </c>
      <c r="NL14" s="3">
        <v>999</v>
      </c>
      <c r="NM14" s="3">
        <v>999</v>
      </c>
      <c r="NN14" s="30">
        <v>999</v>
      </c>
      <c r="NO14" s="30">
        <v>999</v>
      </c>
      <c r="NP14" s="3">
        <v>0.35252933246934098</v>
      </c>
      <c r="NQ14" s="3">
        <v>0.34</v>
      </c>
      <c r="NR14" s="3">
        <v>999</v>
      </c>
      <c r="NS14" s="3">
        <v>999</v>
      </c>
      <c r="NT14" s="3">
        <v>999</v>
      </c>
      <c r="NU14" s="3">
        <v>999</v>
      </c>
      <c r="NV14" s="30">
        <v>999</v>
      </c>
      <c r="NW14" s="30">
        <v>999</v>
      </c>
      <c r="NX14" s="3">
        <v>999</v>
      </c>
      <c r="NY14" s="3">
        <v>999</v>
      </c>
      <c r="NZ14" s="3">
        <v>999</v>
      </c>
      <c r="OA14" s="3">
        <v>999</v>
      </c>
      <c r="OB14" s="30">
        <v>999</v>
      </c>
      <c r="OC14" s="30">
        <v>999</v>
      </c>
      <c r="OD14" s="3">
        <v>999</v>
      </c>
      <c r="OE14" s="3">
        <v>999</v>
      </c>
      <c r="OF14" s="3">
        <v>999</v>
      </c>
      <c r="OG14" s="3">
        <v>999</v>
      </c>
      <c r="OH14" s="3">
        <v>999</v>
      </c>
      <c r="OI14" s="3">
        <v>999</v>
      </c>
      <c r="OJ14" s="30">
        <v>999</v>
      </c>
      <c r="OK14" s="30">
        <v>999</v>
      </c>
      <c r="OL14" s="3">
        <v>999</v>
      </c>
      <c r="OM14" s="3">
        <v>999</v>
      </c>
      <c r="ON14" s="5">
        <v>999</v>
      </c>
      <c r="OO14" s="3">
        <v>999</v>
      </c>
      <c r="OP14" s="30">
        <v>999</v>
      </c>
      <c r="OQ14" s="30">
        <v>999</v>
      </c>
      <c r="OR14" s="148"/>
      <c r="OS14" s="3">
        <v>999</v>
      </c>
      <c r="OT14" s="3">
        <v>999</v>
      </c>
      <c r="OU14" s="30">
        <v>999</v>
      </c>
      <c r="OV14" s="30">
        <v>999</v>
      </c>
      <c r="OW14" s="3">
        <v>2013</v>
      </c>
      <c r="OX14" s="3">
        <v>0.95240000000000002</v>
      </c>
      <c r="OY14" s="3">
        <v>0.95240000000000002</v>
      </c>
      <c r="OZ14" s="150">
        <f>1-OY14</f>
        <v>4.7599999999999976E-2</v>
      </c>
      <c r="PA14" s="3">
        <v>0.94199999999999995</v>
      </c>
      <c r="PB14" s="3">
        <v>0.94199999999999995</v>
      </c>
      <c r="PC14" s="3">
        <v>0.96299999999999997</v>
      </c>
      <c r="PD14" s="3">
        <v>0.96299999999999997</v>
      </c>
      <c r="PE14" s="30">
        <f>PD14/PB14</f>
        <v>1.0222929936305734</v>
      </c>
      <c r="PF14" s="6" t="s">
        <v>1040</v>
      </c>
      <c r="PG14" s="3">
        <v>999</v>
      </c>
      <c r="PH14" s="3">
        <v>999</v>
      </c>
      <c r="PI14" s="3">
        <v>999</v>
      </c>
      <c r="PJ14" s="3">
        <v>999</v>
      </c>
      <c r="PK14" s="30">
        <v>999</v>
      </c>
      <c r="PL14" s="30">
        <v>999</v>
      </c>
      <c r="PM14" s="3">
        <v>999</v>
      </c>
      <c r="PN14" s="3">
        <v>999</v>
      </c>
      <c r="PO14" s="3">
        <v>999</v>
      </c>
      <c r="PP14" s="3">
        <v>999</v>
      </c>
      <c r="PQ14" s="3">
        <v>999</v>
      </c>
      <c r="PR14" s="3">
        <v>999</v>
      </c>
      <c r="PS14" s="30">
        <v>999</v>
      </c>
      <c r="PT14" s="30">
        <v>999</v>
      </c>
      <c r="PU14" s="3">
        <v>999</v>
      </c>
      <c r="PV14" s="3">
        <v>999</v>
      </c>
      <c r="PW14" s="3">
        <v>999</v>
      </c>
      <c r="PX14" s="3">
        <v>999</v>
      </c>
      <c r="PY14" s="30">
        <v>999</v>
      </c>
      <c r="PZ14" s="30">
        <v>999</v>
      </c>
      <c r="QA14" s="148"/>
      <c r="QB14" s="3">
        <v>999</v>
      </c>
      <c r="QC14" s="3">
        <v>999</v>
      </c>
      <c r="QD14" s="30">
        <v>999</v>
      </c>
      <c r="QE14" s="30">
        <v>999</v>
      </c>
      <c r="QF14" s="3">
        <v>0.65281837994075698</v>
      </c>
      <c r="QG14" s="3">
        <v>0.64610000000000001</v>
      </c>
      <c r="QH14" s="150">
        <f>1-QG14</f>
        <v>0.35389999999999999</v>
      </c>
      <c r="QI14" s="3">
        <v>0.60268841935324202</v>
      </c>
      <c r="QJ14" s="3">
        <v>0.59499999999999997</v>
      </c>
      <c r="QK14" s="3">
        <v>0.70569512544684598</v>
      </c>
      <c r="QL14" s="3">
        <v>0.7</v>
      </c>
      <c r="QM14" s="30">
        <f>QL14/QJ14</f>
        <v>1.1764705882352942</v>
      </c>
      <c r="QN14" s="6" t="s">
        <v>1040</v>
      </c>
      <c r="QO14" s="3">
        <v>999</v>
      </c>
      <c r="QP14" s="3">
        <v>999</v>
      </c>
      <c r="QQ14" s="3">
        <v>999</v>
      </c>
      <c r="QR14" s="3">
        <v>999</v>
      </c>
      <c r="QS14" s="30">
        <v>999</v>
      </c>
      <c r="QT14" s="30">
        <v>999</v>
      </c>
      <c r="QU14" s="3">
        <v>999</v>
      </c>
      <c r="QV14" s="3">
        <v>999</v>
      </c>
      <c r="QW14" s="3">
        <v>999</v>
      </c>
      <c r="QX14" s="3">
        <v>999</v>
      </c>
      <c r="QY14" s="3">
        <v>999</v>
      </c>
      <c r="QZ14" s="3">
        <v>999</v>
      </c>
      <c r="RA14" s="30">
        <v>999</v>
      </c>
      <c r="RB14" s="30">
        <v>999</v>
      </c>
      <c r="RC14" s="3">
        <v>999</v>
      </c>
      <c r="RD14" s="3">
        <v>999</v>
      </c>
      <c r="RE14" s="3">
        <v>999</v>
      </c>
      <c r="RF14" s="3">
        <v>999</v>
      </c>
      <c r="RG14" s="30">
        <v>999</v>
      </c>
      <c r="RH14" s="30">
        <v>999</v>
      </c>
      <c r="RI14" s="148"/>
      <c r="RJ14" s="3">
        <v>999</v>
      </c>
      <c r="RK14" s="3">
        <v>999</v>
      </c>
      <c r="RL14" s="30">
        <v>999</v>
      </c>
      <c r="RM14" s="30">
        <v>999</v>
      </c>
      <c r="RN14" s="3">
        <v>2015</v>
      </c>
      <c r="RO14" s="20">
        <v>0.73699999999999999</v>
      </c>
      <c r="RP14" s="20">
        <v>0.73699999999999999</v>
      </c>
      <c r="RQ14" s="20">
        <v>0.69599999999999995</v>
      </c>
      <c r="RR14" s="20">
        <v>0.69599999999999995</v>
      </c>
      <c r="RS14" s="20">
        <v>0.78200000000000003</v>
      </c>
      <c r="RT14" s="20">
        <v>0.78200000000000003</v>
      </c>
      <c r="RU14" s="30">
        <f>RT14/RR14</f>
        <v>1.1235632183908046</v>
      </c>
      <c r="RV14" s="6" t="s">
        <v>1040</v>
      </c>
      <c r="RW14" s="3">
        <v>999</v>
      </c>
      <c r="RX14" s="3">
        <v>999</v>
      </c>
      <c r="RY14" s="3">
        <v>999</v>
      </c>
      <c r="RZ14" s="3">
        <v>999</v>
      </c>
      <c r="SA14" s="30">
        <v>999</v>
      </c>
      <c r="SB14" s="30">
        <v>999</v>
      </c>
      <c r="SC14" s="3">
        <v>999</v>
      </c>
      <c r="SD14" s="3">
        <v>999</v>
      </c>
      <c r="SE14" s="3">
        <v>999</v>
      </c>
      <c r="SF14" s="3">
        <v>999</v>
      </c>
      <c r="SG14" s="3">
        <v>999</v>
      </c>
      <c r="SH14" s="3">
        <v>999</v>
      </c>
      <c r="SI14" s="30">
        <v>999</v>
      </c>
      <c r="SJ14" s="30">
        <v>999</v>
      </c>
      <c r="SK14" s="3">
        <v>999</v>
      </c>
      <c r="SL14" s="3">
        <v>999</v>
      </c>
      <c r="SM14" s="3">
        <v>999</v>
      </c>
      <c r="SN14" s="3">
        <v>999</v>
      </c>
      <c r="SO14" s="30">
        <v>999</v>
      </c>
      <c r="SP14" s="30">
        <v>999</v>
      </c>
      <c r="SQ14" s="148"/>
      <c r="SR14" s="3">
        <v>999</v>
      </c>
      <c r="SS14" s="3">
        <v>999</v>
      </c>
      <c r="ST14" s="30">
        <v>999</v>
      </c>
      <c r="SU14" s="30">
        <v>999</v>
      </c>
      <c r="SV14" s="20">
        <v>0.75278392694283902</v>
      </c>
      <c r="SW14" s="20">
        <v>0.748</v>
      </c>
      <c r="SX14" s="20">
        <v>0.703733092949825</v>
      </c>
      <c r="SY14" s="20">
        <v>0.69799999999999995</v>
      </c>
      <c r="SZ14" s="20">
        <v>0.802815734049387</v>
      </c>
      <c r="TA14" s="20">
        <v>0.79900000000000004</v>
      </c>
      <c r="TB14" s="30">
        <f>TA14/SY14</f>
        <v>1.1446991404011462</v>
      </c>
      <c r="TC14" s="6" t="s">
        <v>1040</v>
      </c>
      <c r="TD14" s="3">
        <v>999</v>
      </c>
      <c r="TE14" s="3">
        <v>999</v>
      </c>
      <c r="TF14" s="3">
        <v>999</v>
      </c>
      <c r="TG14" s="3">
        <v>999</v>
      </c>
      <c r="TH14" s="30">
        <v>999</v>
      </c>
      <c r="TI14" s="30">
        <v>999</v>
      </c>
      <c r="TJ14" s="3">
        <v>999</v>
      </c>
      <c r="TK14" s="3">
        <v>999</v>
      </c>
      <c r="TL14" s="3">
        <v>999</v>
      </c>
      <c r="TM14" s="3">
        <v>999</v>
      </c>
      <c r="TN14" s="3">
        <v>999</v>
      </c>
      <c r="TO14" s="3">
        <v>999</v>
      </c>
      <c r="TP14" s="30">
        <v>999</v>
      </c>
      <c r="TQ14" s="30">
        <v>999</v>
      </c>
      <c r="TR14" s="3">
        <v>999</v>
      </c>
      <c r="TS14" s="3">
        <v>999</v>
      </c>
      <c r="TT14" s="3">
        <v>999</v>
      </c>
      <c r="TU14" s="3">
        <v>999</v>
      </c>
      <c r="TV14" s="30">
        <v>999</v>
      </c>
      <c r="TW14" s="30">
        <v>999</v>
      </c>
      <c r="TX14" s="148"/>
      <c r="TY14" s="3">
        <v>999</v>
      </c>
      <c r="TZ14" s="3">
        <v>999</v>
      </c>
      <c r="UA14" s="30">
        <v>999</v>
      </c>
      <c r="UB14" s="30">
        <v>999</v>
      </c>
      <c r="UC14" s="20">
        <v>0.91170854533672796</v>
      </c>
      <c r="UD14" s="20">
        <v>0.91</v>
      </c>
      <c r="UE14" s="3">
        <v>999</v>
      </c>
      <c r="UF14" s="3">
        <v>999</v>
      </c>
      <c r="UG14" s="3">
        <v>999</v>
      </c>
      <c r="UH14" s="3">
        <v>999</v>
      </c>
      <c r="UI14" s="30">
        <v>999</v>
      </c>
      <c r="UJ14" s="30">
        <v>999</v>
      </c>
      <c r="UK14" s="3">
        <v>999</v>
      </c>
      <c r="UL14" s="3">
        <v>999</v>
      </c>
      <c r="UM14" s="3">
        <v>999</v>
      </c>
      <c r="UN14" s="3">
        <v>999</v>
      </c>
      <c r="UO14" s="30">
        <v>999</v>
      </c>
      <c r="UP14" s="30">
        <v>999</v>
      </c>
      <c r="UQ14" s="3">
        <v>999</v>
      </c>
      <c r="UR14" s="3">
        <v>999</v>
      </c>
      <c r="US14" s="3">
        <v>999</v>
      </c>
      <c r="UT14" s="3">
        <v>999</v>
      </c>
      <c r="UU14" s="3">
        <v>999</v>
      </c>
      <c r="UV14" s="3">
        <v>999</v>
      </c>
      <c r="UW14" s="30">
        <v>999</v>
      </c>
      <c r="UX14" s="30">
        <v>999</v>
      </c>
      <c r="UY14" s="3">
        <v>999</v>
      </c>
      <c r="UZ14" s="3">
        <v>999</v>
      </c>
      <c r="VA14" s="3">
        <v>999</v>
      </c>
      <c r="VB14" s="3">
        <v>999</v>
      </c>
      <c r="VC14" s="30">
        <v>999</v>
      </c>
      <c r="VD14" s="30">
        <v>999</v>
      </c>
      <c r="VE14" s="148"/>
      <c r="VF14" s="3">
        <v>999</v>
      </c>
      <c r="VG14" s="3">
        <v>999</v>
      </c>
      <c r="VH14" s="30">
        <v>999</v>
      </c>
      <c r="VI14" s="30">
        <v>999</v>
      </c>
      <c r="VJ14" s="20">
        <v>0.57571050953483305</v>
      </c>
      <c r="VK14" s="20">
        <v>0.5675</v>
      </c>
      <c r="VL14" s="3">
        <v>999</v>
      </c>
      <c r="VM14" s="3">
        <v>999</v>
      </c>
      <c r="VN14" s="3">
        <v>999</v>
      </c>
      <c r="VO14" s="3">
        <v>999</v>
      </c>
      <c r="VP14" s="30">
        <v>999</v>
      </c>
      <c r="VQ14" s="30">
        <v>999</v>
      </c>
      <c r="VR14" s="3">
        <v>999</v>
      </c>
      <c r="VS14" s="3">
        <v>999</v>
      </c>
      <c r="VT14" s="3">
        <v>999</v>
      </c>
      <c r="VU14" s="3">
        <v>999</v>
      </c>
      <c r="VV14" s="30">
        <v>999</v>
      </c>
      <c r="VW14" s="30">
        <v>999</v>
      </c>
      <c r="VX14" s="3">
        <v>999</v>
      </c>
      <c r="VY14" s="3">
        <v>999</v>
      </c>
      <c r="VZ14" s="3">
        <v>999</v>
      </c>
      <c r="WA14" s="3">
        <v>999</v>
      </c>
      <c r="WB14" s="3">
        <v>999</v>
      </c>
      <c r="WC14" s="3">
        <v>999</v>
      </c>
      <c r="WD14" s="30">
        <v>999</v>
      </c>
      <c r="WE14" s="30">
        <v>999</v>
      </c>
      <c r="WF14" s="3">
        <v>999</v>
      </c>
      <c r="WG14" s="3">
        <v>999</v>
      </c>
      <c r="WH14" s="3">
        <v>999</v>
      </c>
      <c r="WI14" s="3">
        <v>999</v>
      </c>
      <c r="WJ14" s="30">
        <v>999</v>
      </c>
      <c r="WK14" s="30">
        <v>999</v>
      </c>
      <c r="WL14" s="148"/>
      <c r="WM14" s="3">
        <v>999</v>
      </c>
      <c r="WN14" s="3">
        <v>999</v>
      </c>
      <c r="WO14" s="30">
        <v>999</v>
      </c>
      <c r="WP14" s="30">
        <v>999</v>
      </c>
      <c r="WQ14" s="3">
        <v>2015</v>
      </c>
      <c r="WR14" s="29">
        <v>0.68716779068132605</v>
      </c>
      <c r="WS14" s="29">
        <v>0.189393939393939</v>
      </c>
      <c r="WT14" s="29">
        <v>0.72979797979798</v>
      </c>
      <c r="WU14" s="3">
        <v>1</v>
      </c>
      <c r="WV14" s="3" t="s">
        <v>1026</v>
      </c>
      <c r="WW14" s="3">
        <v>1</v>
      </c>
      <c r="WX14" s="3" t="s">
        <v>1026</v>
      </c>
      <c r="WY14" s="3">
        <v>1</v>
      </c>
      <c r="WZ14" s="3" t="s">
        <v>1026</v>
      </c>
      <c r="XA14" s="3">
        <v>1</v>
      </c>
      <c r="XB14" s="3" t="s">
        <v>1026</v>
      </c>
      <c r="XC14" s="3">
        <v>1</v>
      </c>
      <c r="XD14" s="3" t="s">
        <v>1026</v>
      </c>
      <c r="XE14" s="3">
        <v>1</v>
      </c>
      <c r="XF14" s="3" t="s">
        <v>1026</v>
      </c>
      <c r="XG14" s="3">
        <v>1</v>
      </c>
      <c r="XH14" s="3" t="s">
        <v>1026</v>
      </c>
      <c r="XI14" s="3">
        <v>1</v>
      </c>
      <c r="XJ14" s="3" t="s">
        <v>1026</v>
      </c>
      <c r="XK14" s="3">
        <v>1</v>
      </c>
      <c r="XL14" s="3" t="s">
        <v>1026</v>
      </c>
      <c r="XM14" s="3">
        <v>1</v>
      </c>
      <c r="XN14" s="3" t="s">
        <v>1026</v>
      </c>
      <c r="XO14" s="3">
        <v>1</v>
      </c>
      <c r="XP14" s="3" t="s">
        <v>1026</v>
      </c>
      <c r="XQ14" s="3">
        <v>1</v>
      </c>
      <c r="XR14" s="3" t="s">
        <v>1026</v>
      </c>
      <c r="XS14" s="3">
        <v>1</v>
      </c>
      <c r="XT14" s="3" t="s">
        <v>1026</v>
      </c>
      <c r="XU14" s="3">
        <v>1</v>
      </c>
      <c r="XV14" s="3" t="s">
        <v>1026</v>
      </c>
      <c r="XW14" s="3">
        <v>1</v>
      </c>
      <c r="XX14" s="3" t="s">
        <v>1026</v>
      </c>
      <c r="XY14" s="3">
        <v>1</v>
      </c>
      <c r="XZ14" s="3" t="s">
        <v>1026</v>
      </c>
      <c r="YA14" s="3">
        <v>1</v>
      </c>
      <c r="YB14" s="3" t="s">
        <v>1026</v>
      </c>
      <c r="YC14" s="3">
        <v>1</v>
      </c>
      <c r="YD14" s="3" t="s">
        <v>1026</v>
      </c>
      <c r="YE14" s="3">
        <v>1</v>
      </c>
      <c r="YF14" s="3" t="s">
        <v>1026</v>
      </c>
      <c r="YG14" s="3">
        <v>0</v>
      </c>
      <c r="YH14" s="3" t="s">
        <v>1027</v>
      </c>
      <c r="YI14" s="29">
        <v>0.94736842105263197</v>
      </c>
      <c r="YJ14" s="29">
        <v>1</v>
      </c>
      <c r="YK14" s="3">
        <v>1</v>
      </c>
      <c r="YL14" s="3" t="s">
        <v>1026</v>
      </c>
      <c r="YM14" s="3">
        <v>0.66</v>
      </c>
      <c r="YN14" s="3" t="s">
        <v>1054</v>
      </c>
      <c r="YO14" s="3">
        <v>1</v>
      </c>
      <c r="YP14" s="3" t="s">
        <v>1026</v>
      </c>
      <c r="YQ14" s="3">
        <v>0.33</v>
      </c>
      <c r="YR14" s="3" t="s">
        <v>1060</v>
      </c>
      <c r="YS14" s="29">
        <v>0.74750000000000005</v>
      </c>
      <c r="YT14" s="29">
        <v>1</v>
      </c>
      <c r="YU14" s="3">
        <v>1</v>
      </c>
      <c r="YV14" s="3" t="s">
        <v>1026</v>
      </c>
      <c r="YW14" s="3">
        <v>1</v>
      </c>
      <c r="YX14" s="3" t="s">
        <v>1026</v>
      </c>
      <c r="YY14" s="3">
        <v>1</v>
      </c>
      <c r="YZ14" s="3" t="s">
        <v>1026</v>
      </c>
      <c r="ZA14" s="3">
        <v>1</v>
      </c>
      <c r="ZB14" s="3" t="s">
        <v>1026</v>
      </c>
      <c r="ZC14" s="3">
        <v>1</v>
      </c>
      <c r="ZD14" s="3" t="s">
        <v>1026</v>
      </c>
      <c r="ZE14" s="3">
        <v>1</v>
      </c>
      <c r="ZF14" s="3" t="s">
        <v>1026</v>
      </c>
      <c r="ZG14" s="3">
        <v>1</v>
      </c>
      <c r="ZH14" s="3" t="s">
        <v>1026</v>
      </c>
      <c r="ZI14" s="3">
        <v>1</v>
      </c>
      <c r="ZJ14" s="3" t="s">
        <v>1026</v>
      </c>
      <c r="ZK14" s="20">
        <v>0.7</v>
      </c>
      <c r="ZL14" s="20">
        <v>0.7</v>
      </c>
      <c r="ZM14" s="20">
        <v>0.67200000000000004</v>
      </c>
      <c r="ZN14" s="20">
        <v>0.67200000000000004</v>
      </c>
      <c r="ZO14" s="20">
        <v>0.70599999999999996</v>
      </c>
      <c r="ZP14" s="20">
        <v>0.70599999999999996</v>
      </c>
      <c r="ZQ14" s="30">
        <f>ZP14/ZN14</f>
        <v>1.0505952380952379</v>
      </c>
      <c r="ZR14" s="6" t="s">
        <v>1040</v>
      </c>
      <c r="ZS14" s="3">
        <v>999</v>
      </c>
      <c r="ZT14" s="3">
        <v>999</v>
      </c>
      <c r="ZU14" s="3">
        <v>999</v>
      </c>
      <c r="ZV14" s="3">
        <v>999</v>
      </c>
      <c r="ZW14" s="30">
        <v>999</v>
      </c>
      <c r="ZX14" s="30">
        <v>999</v>
      </c>
      <c r="ZY14" s="3">
        <v>999</v>
      </c>
      <c r="ZZ14" s="3">
        <v>999</v>
      </c>
      <c r="AAA14" s="3">
        <v>999</v>
      </c>
      <c r="AAB14" s="3">
        <v>999</v>
      </c>
      <c r="AAC14" s="3">
        <v>999</v>
      </c>
      <c r="AAD14" s="3">
        <v>999</v>
      </c>
      <c r="AAE14" s="30">
        <v>999</v>
      </c>
      <c r="AAF14" s="30">
        <v>999</v>
      </c>
      <c r="AAG14" s="3">
        <v>999</v>
      </c>
      <c r="AAH14" s="3">
        <v>999</v>
      </c>
      <c r="AAI14" s="3">
        <v>999</v>
      </c>
      <c r="AAJ14" s="3">
        <v>999</v>
      </c>
      <c r="AAK14" s="30">
        <v>999</v>
      </c>
      <c r="AAL14" s="30">
        <v>999</v>
      </c>
      <c r="AAM14" s="148"/>
      <c r="AAN14" s="3">
        <v>999</v>
      </c>
      <c r="AAO14" s="3">
        <v>999</v>
      </c>
      <c r="AAP14" s="30">
        <v>999</v>
      </c>
      <c r="AAQ14" s="30">
        <v>999</v>
      </c>
      <c r="AAR14" s="20">
        <v>0.67120000000000002</v>
      </c>
      <c r="AAS14" s="20">
        <v>0.67120000000000002</v>
      </c>
      <c r="AAT14" s="3">
        <v>999</v>
      </c>
      <c r="AAU14" s="3">
        <v>999</v>
      </c>
      <c r="AAV14" s="3">
        <v>999</v>
      </c>
      <c r="AAW14" s="3">
        <v>999</v>
      </c>
      <c r="AAX14" s="30">
        <v>999</v>
      </c>
      <c r="AAY14" s="30">
        <v>999</v>
      </c>
      <c r="AAZ14" s="3">
        <v>999</v>
      </c>
      <c r="ABA14" s="3">
        <v>999</v>
      </c>
      <c r="ABB14" s="3">
        <v>999</v>
      </c>
      <c r="ABC14" s="3">
        <v>999</v>
      </c>
      <c r="ABD14" s="30">
        <v>999</v>
      </c>
      <c r="ABE14" s="30">
        <v>999</v>
      </c>
      <c r="ABF14" s="3">
        <v>999</v>
      </c>
      <c r="ABG14" s="3">
        <v>999</v>
      </c>
      <c r="ABH14" s="3">
        <v>999</v>
      </c>
      <c r="ABI14" s="3">
        <v>999</v>
      </c>
      <c r="ABJ14" s="3">
        <v>999</v>
      </c>
      <c r="ABK14" s="3">
        <v>999</v>
      </c>
      <c r="ABL14" s="30">
        <v>999</v>
      </c>
      <c r="ABM14" s="30">
        <v>999</v>
      </c>
      <c r="ABN14" s="3">
        <v>999</v>
      </c>
      <c r="ABO14" s="3">
        <v>999</v>
      </c>
      <c r="ABP14" s="3">
        <v>999</v>
      </c>
      <c r="ABQ14" s="3">
        <v>999</v>
      </c>
      <c r="ABR14" s="30">
        <v>999</v>
      </c>
      <c r="ABS14" s="30">
        <v>999</v>
      </c>
      <c r="ABT14" s="148"/>
      <c r="ABU14" s="3">
        <v>999</v>
      </c>
      <c r="ABV14" s="3">
        <v>999</v>
      </c>
      <c r="ABW14" s="30">
        <v>999</v>
      </c>
      <c r="ABX14" s="30">
        <v>999</v>
      </c>
      <c r="ABY14" s="20">
        <v>0.69030000000000002</v>
      </c>
      <c r="ABZ14" s="20">
        <v>0.69030000000000002</v>
      </c>
      <c r="ACA14" s="3">
        <v>999</v>
      </c>
      <c r="ACB14" s="3">
        <v>999</v>
      </c>
      <c r="ACC14" s="3">
        <v>999</v>
      </c>
      <c r="ACD14" s="3">
        <v>999</v>
      </c>
      <c r="ACE14" s="30">
        <v>999</v>
      </c>
      <c r="ACF14" s="30">
        <v>999</v>
      </c>
      <c r="ACG14" s="3">
        <v>999</v>
      </c>
      <c r="ACH14" s="3">
        <v>999</v>
      </c>
      <c r="ACI14" s="3">
        <v>999</v>
      </c>
      <c r="ACJ14" s="3">
        <v>999</v>
      </c>
      <c r="ACK14" s="30">
        <v>999</v>
      </c>
      <c r="ACL14" s="30">
        <v>999</v>
      </c>
      <c r="ACM14" s="3">
        <v>999</v>
      </c>
      <c r="ACN14" s="3">
        <v>999</v>
      </c>
      <c r="ACO14" s="3">
        <v>999</v>
      </c>
      <c r="ACP14" s="3">
        <v>999</v>
      </c>
      <c r="ACQ14" s="3">
        <v>999</v>
      </c>
      <c r="ACR14" s="3">
        <v>999</v>
      </c>
      <c r="ACS14" s="30">
        <v>999</v>
      </c>
      <c r="ACT14" s="30">
        <v>999</v>
      </c>
      <c r="ACU14" s="3">
        <v>999</v>
      </c>
      <c r="ACV14" s="3">
        <v>999</v>
      </c>
      <c r="ACW14" s="3">
        <v>999</v>
      </c>
      <c r="ACX14" s="3">
        <v>999</v>
      </c>
      <c r="ACY14" s="30">
        <v>999</v>
      </c>
      <c r="ACZ14" s="30">
        <v>999</v>
      </c>
      <c r="ADA14" s="148"/>
      <c r="ADB14" s="3">
        <v>999</v>
      </c>
      <c r="ADC14" s="3">
        <v>999</v>
      </c>
      <c r="ADD14" s="30">
        <v>999</v>
      </c>
      <c r="ADE14" s="30">
        <v>999</v>
      </c>
      <c r="ADF14" s="20">
        <v>0.54873256505438905</v>
      </c>
      <c r="ADG14" s="20">
        <v>0.54</v>
      </c>
      <c r="ADH14" s="20">
        <v>0.49968171325963801</v>
      </c>
      <c r="ADI14" s="20">
        <v>0.49</v>
      </c>
      <c r="ADJ14" s="20">
        <v>0.543827444442611</v>
      </c>
      <c r="ADK14" s="20">
        <v>0.53500000000000003</v>
      </c>
      <c r="ADL14" s="30">
        <f>ADK14/ADI14</f>
        <v>1.0918367346938775</v>
      </c>
      <c r="ADM14" s="30" t="s">
        <v>1040</v>
      </c>
      <c r="ADN14" s="3">
        <v>999</v>
      </c>
      <c r="ADO14" s="3">
        <v>999</v>
      </c>
      <c r="ADP14" s="3">
        <v>999</v>
      </c>
      <c r="ADQ14" s="3">
        <v>999</v>
      </c>
      <c r="ADR14" s="30">
        <v>999</v>
      </c>
      <c r="ADS14" s="30">
        <v>999</v>
      </c>
      <c r="ADT14" s="3">
        <v>999</v>
      </c>
      <c r="ADU14" s="3">
        <v>999</v>
      </c>
      <c r="ADV14" s="3">
        <v>999</v>
      </c>
      <c r="ADW14" s="3">
        <v>999</v>
      </c>
      <c r="ADX14" s="3">
        <v>999</v>
      </c>
      <c r="ADY14" s="3">
        <v>999</v>
      </c>
      <c r="ADZ14" s="30">
        <v>999</v>
      </c>
      <c r="AEA14" s="30">
        <v>999</v>
      </c>
      <c r="AEB14" s="3">
        <v>999</v>
      </c>
      <c r="AEC14" s="3">
        <v>999</v>
      </c>
      <c r="AED14" s="3">
        <v>999</v>
      </c>
      <c r="AEE14" s="3">
        <v>999</v>
      </c>
      <c r="AEF14" s="30">
        <v>999</v>
      </c>
      <c r="AEG14" s="30">
        <v>999</v>
      </c>
      <c r="AEH14" s="148"/>
      <c r="AEI14" s="3">
        <v>999</v>
      </c>
      <c r="AEJ14" s="3">
        <v>999</v>
      </c>
      <c r="AEK14" s="30">
        <v>999</v>
      </c>
      <c r="AEL14" s="30">
        <v>999</v>
      </c>
      <c r="AEM14" s="20">
        <v>0.54863446343809696</v>
      </c>
      <c r="AEN14" s="20">
        <v>0.53990000000000005</v>
      </c>
      <c r="AEO14" s="3">
        <v>999</v>
      </c>
      <c r="AEP14" s="3">
        <v>999</v>
      </c>
      <c r="AEQ14" s="3">
        <v>999</v>
      </c>
      <c r="AER14" s="3">
        <v>999</v>
      </c>
      <c r="AES14" s="30">
        <v>999</v>
      </c>
      <c r="AET14" s="30">
        <v>999</v>
      </c>
      <c r="AEU14" s="3">
        <v>999</v>
      </c>
      <c r="AEV14" s="3">
        <v>999</v>
      </c>
      <c r="AEW14" s="3">
        <v>999</v>
      </c>
      <c r="AEX14" s="3">
        <v>999</v>
      </c>
      <c r="AEY14" s="30">
        <v>999</v>
      </c>
      <c r="AEZ14" s="30">
        <v>999</v>
      </c>
      <c r="AFA14" s="3">
        <v>999</v>
      </c>
      <c r="AFB14" s="3">
        <v>999</v>
      </c>
      <c r="AFC14" s="3">
        <v>999</v>
      </c>
      <c r="AFD14" s="3">
        <v>999</v>
      </c>
      <c r="AFE14" s="3">
        <v>999</v>
      </c>
      <c r="AFF14" s="3">
        <v>999</v>
      </c>
      <c r="AFG14" s="30">
        <v>999</v>
      </c>
      <c r="AFH14" s="30">
        <v>999</v>
      </c>
      <c r="AFI14" s="3">
        <v>999</v>
      </c>
      <c r="AFJ14" s="3">
        <v>999</v>
      </c>
      <c r="AFK14" s="3">
        <v>999</v>
      </c>
      <c r="AFL14" s="3">
        <v>999</v>
      </c>
      <c r="AFM14" s="30">
        <v>999</v>
      </c>
      <c r="AFN14" s="30">
        <v>999</v>
      </c>
      <c r="AFO14" s="148"/>
      <c r="AFP14" s="3">
        <v>999</v>
      </c>
      <c r="AFQ14" s="3">
        <v>999</v>
      </c>
      <c r="AFR14" s="30">
        <v>999</v>
      </c>
      <c r="AFS14" s="30">
        <v>999</v>
      </c>
      <c r="AFT14" s="20">
        <v>0.47839370617264998</v>
      </c>
      <c r="AFU14" s="20">
        <v>0.46829999999999999</v>
      </c>
      <c r="AFV14" s="3">
        <v>999</v>
      </c>
      <c r="AFW14" s="3">
        <v>999</v>
      </c>
      <c r="AFX14" s="3">
        <v>999</v>
      </c>
      <c r="AFY14" s="3">
        <v>999</v>
      </c>
      <c r="AFZ14" s="30">
        <v>999</v>
      </c>
      <c r="AGA14" s="30">
        <v>999</v>
      </c>
      <c r="AGB14" s="3">
        <v>999</v>
      </c>
      <c r="AGC14" s="3">
        <v>999</v>
      </c>
      <c r="AGD14" s="3">
        <v>999</v>
      </c>
      <c r="AGE14" s="3">
        <v>999</v>
      </c>
      <c r="AGF14" s="30">
        <v>999</v>
      </c>
      <c r="AGG14" s="30">
        <v>999</v>
      </c>
      <c r="AGH14" s="3">
        <v>999</v>
      </c>
      <c r="AGI14" s="3">
        <v>999</v>
      </c>
      <c r="AGJ14" s="3">
        <v>999</v>
      </c>
      <c r="AGK14" s="3">
        <v>999</v>
      </c>
      <c r="AGL14" s="3">
        <v>999</v>
      </c>
      <c r="AGM14" s="3">
        <v>999</v>
      </c>
      <c r="AGN14" s="30">
        <v>999</v>
      </c>
      <c r="AGO14" s="30">
        <v>999</v>
      </c>
      <c r="AGP14" s="3">
        <v>999</v>
      </c>
      <c r="AGQ14" s="3">
        <v>999</v>
      </c>
      <c r="AGR14" s="3">
        <v>999</v>
      </c>
      <c r="AGS14" s="3">
        <v>999</v>
      </c>
      <c r="AGT14" s="30">
        <v>999</v>
      </c>
      <c r="AGU14" s="30">
        <v>999</v>
      </c>
      <c r="AGV14" s="148"/>
      <c r="AGW14" s="3">
        <v>999</v>
      </c>
      <c r="AGX14" s="3">
        <v>999</v>
      </c>
      <c r="AGY14" s="30">
        <v>999</v>
      </c>
      <c r="AGZ14" s="30">
        <v>999</v>
      </c>
      <c r="AHA14" s="3">
        <v>2013</v>
      </c>
      <c r="AHB14" s="20">
        <v>0.97750000000000004</v>
      </c>
      <c r="AHC14" s="20">
        <v>0.97750000000000004</v>
      </c>
      <c r="AHD14" s="20">
        <v>0.97019999999999995</v>
      </c>
      <c r="AHE14" s="20">
        <v>0.97019999999999995</v>
      </c>
      <c r="AHF14" s="20">
        <v>0.9849</v>
      </c>
      <c r="AHG14" s="20">
        <v>0.9849</v>
      </c>
      <c r="AHH14" s="30">
        <f>AHG14/AHE14</f>
        <v>1.0151515151515151</v>
      </c>
      <c r="AHI14" s="6" t="s">
        <v>1040</v>
      </c>
      <c r="AHJ14" s="3">
        <v>999</v>
      </c>
      <c r="AHK14" s="3">
        <v>999</v>
      </c>
      <c r="AHL14" s="3">
        <v>999</v>
      </c>
      <c r="AHM14" s="3">
        <v>999</v>
      </c>
      <c r="AHN14" s="30">
        <v>999</v>
      </c>
      <c r="AHO14" s="30">
        <v>999</v>
      </c>
      <c r="AHP14" s="3">
        <v>999</v>
      </c>
      <c r="AHQ14" s="3">
        <v>999</v>
      </c>
      <c r="AHR14" s="3">
        <v>999</v>
      </c>
      <c r="AHS14" s="3">
        <v>999</v>
      </c>
      <c r="AHT14" s="3">
        <v>999</v>
      </c>
      <c r="AHU14" s="3">
        <v>999</v>
      </c>
      <c r="AHV14" s="30">
        <v>999</v>
      </c>
      <c r="AHW14" s="30">
        <v>999</v>
      </c>
      <c r="AHX14" s="3">
        <v>999</v>
      </c>
      <c r="AHY14" s="3">
        <v>999</v>
      </c>
      <c r="AHZ14" s="3">
        <v>999</v>
      </c>
      <c r="AIA14" s="3">
        <v>999</v>
      </c>
      <c r="AIB14" s="30">
        <v>999</v>
      </c>
      <c r="AIC14" s="30">
        <v>999</v>
      </c>
      <c r="AID14" s="148"/>
      <c r="AIE14" s="3">
        <v>999</v>
      </c>
      <c r="AIF14" s="3">
        <v>999</v>
      </c>
      <c r="AIG14" s="30">
        <v>999</v>
      </c>
      <c r="AIH14" s="30">
        <v>999</v>
      </c>
      <c r="AII14" s="20">
        <v>0.95420000000000005</v>
      </c>
      <c r="AIJ14" s="20">
        <v>0.95420000000000005</v>
      </c>
      <c r="AIK14" s="20">
        <v>0.95009999999999994</v>
      </c>
      <c r="AIL14" s="20">
        <v>0.95009999999999994</v>
      </c>
      <c r="AIM14" s="20">
        <v>0.95830000000000004</v>
      </c>
      <c r="AIN14" s="20">
        <v>0.95830000000000004</v>
      </c>
      <c r="AIO14" s="30">
        <f>AIN14/AIL14</f>
        <v>1.0086306704557415</v>
      </c>
      <c r="AIP14" s="6" t="s">
        <v>1040</v>
      </c>
      <c r="AIQ14" s="3">
        <v>999</v>
      </c>
      <c r="AIR14" s="3">
        <v>999</v>
      </c>
      <c r="AIS14" s="3">
        <v>999</v>
      </c>
      <c r="AIT14" s="3">
        <v>999</v>
      </c>
      <c r="AIU14" s="30">
        <v>999</v>
      </c>
      <c r="AIV14" s="30">
        <v>999</v>
      </c>
      <c r="AIW14" s="3">
        <v>999</v>
      </c>
      <c r="AIX14" s="3">
        <v>999</v>
      </c>
      <c r="AIY14" s="3">
        <v>999</v>
      </c>
      <c r="AIZ14" s="3">
        <v>999</v>
      </c>
      <c r="AJA14" s="3">
        <v>999</v>
      </c>
      <c r="AJB14" s="3">
        <v>999</v>
      </c>
      <c r="AJC14" s="30">
        <v>999</v>
      </c>
      <c r="AJD14" s="30">
        <v>999</v>
      </c>
      <c r="AJE14" s="3">
        <v>999</v>
      </c>
      <c r="AJF14" s="3">
        <v>999</v>
      </c>
      <c r="AJG14" s="3">
        <v>999</v>
      </c>
      <c r="AJH14" s="3">
        <v>999</v>
      </c>
      <c r="AJI14" s="30">
        <v>999</v>
      </c>
      <c r="AJJ14" s="30">
        <v>999</v>
      </c>
      <c r="AJK14" s="148"/>
      <c r="AJL14" s="3">
        <v>999</v>
      </c>
      <c r="AJM14" s="3">
        <v>999</v>
      </c>
      <c r="AJN14" s="30">
        <v>999</v>
      </c>
      <c r="AJO14" s="30">
        <v>999</v>
      </c>
      <c r="AJP14" s="5">
        <v>2008</v>
      </c>
      <c r="AJQ14" s="29">
        <v>0.84806004591657103</v>
      </c>
      <c r="AJR14" s="29">
        <v>0.60606060606060597</v>
      </c>
      <c r="AJS14" s="29">
        <v>0.86868686868686895</v>
      </c>
      <c r="AJT14" s="3">
        <v>1</v>
      </c>
      <c r="AJU14" s="3" t="s">
        <v>1026</v>
      </c>
      <c r="AJV14" s="3">
        <v>0.66</v>
      </c>
      <c r="AJW14" s="3" t="s">
        <v>1082</v>
      </c>
      <c r="AJX14" s="20">
        <v>2.2515495261290201E-2</v>
      </c>
      <c r="AJY14" s="20">
        <v>3.5999999999999999E-3</v>
      </c>
      <c r="AJZ14" s="20">
        <v>999</v>
      </c>
      <c r="AKA14" s="20">
        <v>999</v>
      </c>
      <c r="AKB14" s="20">
        <v>999</v>
      </c>
      <c r="AKC14" s="20">
        <v>999</v>
      </c>
      <c r="AKD14" s="29">
        <v>0.56083849842042999</v>
      </c>
      <c r="AKE14" s="29">
        <v>1</v>
      </c>
      <c r="AKF14" s="3">
        <v>997</v>
      </c>
      <c r="AKG14" s="3" t="s">
        <v>1028</v>
      </c>
      <c r="AKH14" s="3">
        <v>1</v>
      </c>
      <c r="AKI14" s="3" t="s">
        <v>1026</v>
      </c>
      <c r="AKJ14" s="20">
        <v>1</v>
      </c>
      <c r="AKK14" s="42">
        <v>0</v>
      </c>
      <c r="AKL14" s="20">
        <v>1</v>
      </c>
      <c r="AKM14" s="42">
        <v>0</v>
      </c>
      <c r="AKN14" s="29">
        <v>1</v>
      </c>
      <c r="AKO14" s="29">
        <v>1</v>
      </c>
      <c r="AKP14" s="3">
        <v>0.66</v>
      </c>
      <c r="AKQ14" s="3" t="s">
        <v>1046</v>
      </c>
      <c r="AKR14" s="3">
        <v>997</v>
      </c>
      <c r="AKS14" s="5" t="s">
        <v>1028</v>
      </c>
      <c r="AKT14" s="3">
        <v>0.33</v>
      </c>
      <c r="AKU14" s="3" t="s">
        <v>1072</v>
      </c>
      <c r="AKV14" s="3">
        <v>1</v>
      </c>
      <c r="AKW14" s="3" t="s">
        <v>1026</v>
      </c>
      <c r="AKX14" s="29">
        <v>0.663333333333333</v>
      </c>
      <c r="AKY14" s="29">
        <v>1</v>
      </c>
      <c r="AKZ14" s="3" t="s">
        <v>1047</v>
      </c>
      <c r="ALA14" s="3" t="s">
        <v>1026</v>
      </c>
      <c r="ALB14" s="20">
        <v>0.85284757556121404</v>
      </c>
      <c r="ALC14">
        <v>15</v>
      </c>
      <c r="ALD14" s="3" t="s">
        <v>1047</v>
      </c>
      <c r="ALE14" s="3" t="s">
        <v>1026</v>
      </c>
      <c r="ALF14" s="3" t="s">
        <v>1047</v>
      </c>
      <c r="ALG14" s="3" t="s">
        <v>1026</v>
      </c>
      <c r="ALH14" s="20">
        <v>0.96599999999999997</v>
      </c>
      <c r="ALI14" s="32">
        <v>3.4</v>
      </c>
      <c r="ALJ14" s="3" t="s">
        <v>1047</v>
      </c>
      <c r="ALK14" s="3" t="s">
        <v>1026</v>
      </c>
      <c r="ALL14" s="3" t="s">
        <v>1083</v>
      </c>
      <c r="ALM14" s="5" t="s">
        <v>1084</v>
      </c>
      <c r="ALN14" s="29">
        <v>0.87840679650874498</v>
      </c>
      <c r="ALO14" s="29">
        <v>1</v>
      </c>
      <c r="ALP14" s="29">
        <v>1</v>
      </c>
    </row>
    <row r="15" spans="1:1004 1044:1044" x14ac:dyDescent="0.25">
      <c r="A15" s="3" t="s">
        <v>1085</v>
      </c>
      <c r="B15" s="3">
        <v>1</v>
      </c>
      <c r="C15" s="3" t="s">
        <v>1026</v>
      </c>
      <c r="D15" s="3">
        <v>1</v>
      </c>
      <c r="E15" s="3" t="s">
        <v>1026</v>
      </c>
      <c r="F15" s="3">
        <v>1</v>
      </c>
      <c r="G15" s="3" t="s">
        <v>1026</v>
      </c>
      <c r="H15" s="3">
        <v>1</v>
      </c>
      <c r="I15" s="3" t="s">
        <v>1026</v>
      </c>
      <c r="J15" s="3">
        <v>0</v>
      </c>
      <c r="K15" s="3" t="s">
        <v>1027</v>
      </c>
      <c r="L15" s="3">
        <v>1</v>
      </c>
      <c r="M15" s="3" t="s">
        <v>1026</v>
      </c>
      <c r="N15" s="3">
        <v>1</v>
      </c>
      <c r="O15" s="3" t="s">
        <v>1026</v>
      </c>
      <c r="P15" s="3">
        <v>1</v>
      </c>
      <c r="Q15" s="3" t="s">
        <v>1026</v>
      </c>
      <c r="R15" s="3">
        <v>0</v>
      </c>
      <c r="S15" s="3" t="s">
        <v>1027</v>
      </c>
      <c r="T15" s="3">
        <v>1</v>
      </c>
      <c r="U15" s="3" t="s">
        <v>1026</v>
      </c>
      <c r="V15" s="3">
        <v>1</v>
      </c>
      <c r="W15" s="3" t="s">
        <v>1026</v>
      </c>
      <c r="X15" s="3">
        <v>0</v>
      </c>
      <c r="Y15" s="3" t="s">
        <v>1027</v>
      </c>
      <c r="Z15" s="3">
        <v>0.5</v>
      </c>
      <c r="AA15" s="3" t="s">
        <v>1025</v>
      </c>
      <c r="AB15" s="3">
        <v>0.5</v>
      </c>
      <c r="AC15" s="3" t="s">
        <v>1025</v>
      </c>
      <c r="AD15" s="3">
        <v>1</v>
      </c>
      <c r="AE15" s="3" t="s">
        <v>1051</v>
      </c>
      <c r="AF15" s="3">
        <v>1</v>
      </c>
      <c r="AG15" s="3" t="s">
        <v>1051</v>
      </c>
      <c r="AH15" s="3">
        <v>997</v>
      </c>
      <c r="AI15" s="3" t="s">
        <v>1028</v>
      </c>
      <c r="AJ15" s="3">
        <v>997</v>
      </c>
      <c r="AK15" s="3" t="s">
        <v>1028</v>
      </c>
      <c r="AL15" s="3">
        <v>997</v>
      </c>
      <c r="AM15" s="3" t="s">
        <v>1028</v>
      </c>
      <c r="AN15" s="3">
        <v>997</v>
      </c>
      <c r="AO15" s="3" t="s">
        <v>1028</v>
      </c>
      <c r="AP15" s="3">
        <v>997</v>
      </c>
      <c r="AQ15" s="3" t="s">
        <v>1028</v>
      </c>
      <c r="AR15" s="3">
        <v>997</v>
      </c>
      <c r="AS15" s="3" t="s">
        <v>1028</v>
      </c>
      <c r="AT15" s="3">
        <v>997</v>
      </c>
      <c r="AU15" s="3" t="s">
        <v>1028</v>
      </c>
      <c r="AV15" s="3">
        <v>997</v>
      </c>
      <c r="AW15" s="3" t="s">
        <v>1028</v>
      </c>
      <c r="AX15" s="3">
        <v>997</v>
      </c>
      <c r="AY15" s="3" t="s">
        <v>1028</v>
      </c>
      <c r="AZ15" s="3">
        <v>997</v>
      </c>
      <c r="BA15" s="22" t="s">
        <v>1028</v>
      </c>
      <c r="BB15" s="3">
        <v>997</v>
      </c>
      <c r="BC15" s="22" t="s">
        <v>1028</v>
      </c>
      <c r="BD15" s="3">
        <v>997</v>
      </c>
      <c r="BE15" s="22" t="s">
        <v>1028</v>
      </c>
      <c r="BF15" s="3">
        <v>997</v>
      </c>
      <c r="BG15" s="22" t="s">
        <v>1028</v>
      </c>
      <c r="BH15" s="3">
        <v>997</v>
      </c>
      <c r="BI15" s="22" t="s">
        <v>1028</v>
      </c>
      <c r="BJ15" s="3">
        <v>997</v>
      </c>
      <c r="BK15" s="22" t="s">
        <v>1028</v>
      </c>
      <c r="BL15" s="3">
        <v>997</v>
      </c>
      <c r="BM15" s="22" t="s">
        <v>1028</v>
      </c>
      <c r="BN15" s="36">
        <v>0.75</v>
      </c>
      <c r="BO15" s="36">
        <v>1</v>
      </c>
      <c r="BP15" s="3">
        <v>0.5</v>
      </c>
      <c r="BQ15" s="3" t="s">
        <v>1057</v>
      </c>
      <c r="BR15" s="3">
        <v>0.5</v>
      </c>
      <c r="BS15" s="3" t="s">
        <v>1057</v>
      </c>
      <c r="BT15" s="3">
        <v>0.5</v>
      </c>
      <c r="BU15" s="3" t="s">
        <v>1057</v>
      </c>
      <c r="BV15" s="3">
        <v>0.5</v>
      </c>
      <c r="BW15" s="3" t="s">
        <v>1057</v>
      </c>
      <c r="BX15" s="3">
        <v>1</v>
      </c>
      <c r="BY15" s="3" t="s">
        <v>1026</v>
      </c>
      <c r="BZ15" s="3">
        <v>1</v>
      </c>
      <c r="CA15" s="3" t="s">
        <v>1026</v>
      </c>
      <c r="CB15" s="3">
        <v>1</v>
      </c>
      <c r="CC15" s="3" t="s">
        <v>1026</v>
      </c>
      <c r="CD15" s="18">
        <v>0.71428571428571397</v>
      </c>
      <c r="CE15" s="36">
        <v>1</v>
      </c>
      <c r="CF15" s="3">
        <v>1</v>
      </c>
      <c r="CG15" s="3" t="s">
        <v>1026</v>
      </c>
      <c r="CH15" s="3">
        <v>0</v>
      </c>
      <c r="CI15" s="3" t="s">
        <v>1027</v>
      </c>
      <c r="CJ15" s="3">
        <v>1</v>
      </c>
      <c r="CK15" s="3" t="s">
        <v>1026</v>
      </c>
      <c r="CL15" s="29">
        <v>0.66666666666666696</v>
      </c>
      <c r="CM15" s="29">
        <v>1</v>
      </c>
      <c r="CN15" s="3">
        <v>1</v>
      </c>
      <c r="CO15" s="22" t="s">
        <v>1026</v>
      </c>
      <c r="CP15" s="3">
        <v>1</v>
      </c>
      <c r="CQ15" s="22" t="s">
        <v>1026</v>
      </c>
      <c r="CR15" s="3">
        <v>1</v>
      </c>
      <c r="CS15" s="3" t="s">
        <v>1052</v>
      </c>
      <c r="CT15" s="3">
        <v>1</v>
      </c>
      <c r="CU15" s="3" t="s">
        <v>1026</v>
      </c>
      <c r="CV15" s="36">
        <v>1</v>
      </c>
      <c r="CW15" s="36">
        <v>1</v>
      </c>
      <c r="CX15">
        <v>0.75705244740577704</v>
      </c>
      <c r="CY15">
        <v>15.78</v>
      </c>
      <c r="CZ15" s="5">
        <v>2015</v>
      </c>
      <c r="DA15" s="21">
        <v>0.73517565357027803</v>
      </c>
      <c r="DB15">
        <v>4.62</v>
      </c>
      <c r="DC15" s="5">
        <v>2015</v>
      </c>
      <c r="DD15" s="3">
        <v>1</v>
      </c>
      <c r="DE15">
        <v>0</v>
      </c>
      <c r="DF15" s="22" t="s">
        <v>1028</v>
      </c>
      <c r="DG15" s="21">
        <v>1</v>
      </c>
      <c r="DH15" s="23">
        <v>1.75E-3</v>
      </c>
      <c r="DI15" s="5">
        <v>2007</v>
      </c>
      <c r="DJ15" s="3">
        <v>0.90788718385053102</v>
      </c>
      <c r="DK15">
        <v>46</v>
      </c>
      <c r="DL15" s="5">
        <v>2013</v>
      </c>
      <c r="DM15" s="21">
        <v>1</v>
      </c>
      <c r="DN15">
        <v>34.200000000000003</v>
      </c>
      <c r="DO15" s="5">
        <v>2013</v>
      </c>
      <c r="DP15" s="3">
        <v>3.5693955935251202E-2</v>
      </c>
      <c r="DQ15">
        <v>1.3</v>
      </c>
      <c r="DR15" s="5">
        <v>2013</v>
      </c>
      <c r="DS15" s="3">
        <v>1</v>
      </c>
      <c r="DT15">
        <v>18.5</v>
      </c>
      <c r="DU15" s="5">
        <v>2013</v>
      </c>
      <c r="DV15" s="3">
        <v>0</v>
      </c>
      <c r="DW15">
        <v>7.8</v>
      </c>
      <c r="DX15" s="5">
        <v>2016</v>
      </c>
      <c r="DY15" s="3">
        <v>999</v>
      </c>
      <c r="DZ15" s="3">
        <v>999</v>
      </c>
      <c r="EA15" s="3">
        <v>999</v>
      </c>
      <c r="EB15" s="3">
        <v>999</v>
      </c>
      <c r="EC15" s="3">
        <v>999</v>
      </c>
      <c r="ED15" s="3">
        <v>999</v>
      </c>
      <c r="EE15" s="3">
        <v>1</v>
      </c>
      <c r="EF15">
        <v>100</v>
      </c>
      <c r="EG15" s="5">
        <v>2015</v>
      </c>
      <c r="EH15" s="29">
        <v>0.65722515893605704</v>
      </c>
      <c r="EI15" s="29">
        <v>0.90476190476190499</v>
      </c>
      <c r="EJ15" s="25">
        <v>0.93544498979281598</v>
      </c>
      <c r="EK15" s="25">
        <v>0.73611111111111105</v>
      </c>
      <c r="EL15" s="25">
        <v>0.68859145081971196</v>
      </c>
      <c r="EM15" s="29">
        <v>0.98095238095238102</v>
      </c>
      <c r="EN15" s="3">
        <v>1</v>
      </c>
      <c r="EO15" s="3" t="s">
        <v>1026</v>
      </c>
      <c r="EP15" s="3">
        <v>0.27</v>
      </c>
      <c r="EQ15">
        <v>27</v>
      </c>
      <c r="ER15" s="3">
        <v>1</v>
      </c>
      <c r="ES15" s="3" t="s">
        <v>1026</v>
      </c>
      <c r="ET15" s="20">
        <v>0.20552696071083401</v>
      </c>
      <c r="EU15">
        <v>31</v>
      </c>
      <c r="EV15" s="27">
        <v>0.22600000000000001</v>
      </c>
      <c r="EW15">
        <v>22.6</v>
      </c>
      <c r="EX15" s="27">
        <v>0.29499999999999998</v>
      </c>
      <c r="EY15">
        <v>29.5</v>
      </c>
      <c r="EZ15" s="5">
        <v>2015</v>
      </c>
      <c r="FA15" s="36">
        <v>0.81460344207204405</v>
      </c>
      <c r="FB15" s="36">
        <v>1</v>
      </c>
      <c r="FC15" s="3">
        <v>1</v>
      </c>
      <c r="FD15" s="3" t="s">
        <v>1026</v>
      </c>
      <c r="FE15" s="3">
        <v>8.3000000000000004E-2</v>
      </c>
      <c r="FF15">
        <v>8.3000000000000007</v>
      </c>
      <c r="FG15" s="3">
        <v>1</v>
      </c>
      <c r="FH15" s="3" t="s">
        <v>1026</v>
      </c>
      <c r="FI15">
        <v>8.3000000000000004E-2</v>
      </c>
      <c r="FJ15">
        <v>8.3000000000000007</v>
      </c>
      <c r="FK15" s="3">
        <v>1</v>
      </c>
      <c r="FL15">
        <v>7.9</v>
      </c>
      <c r="FM15" s="3">
        <v>0.85455871134294403</v>
      </c>
      <c r="FN15">
        <v>9.5</v>
      </c>
      <c r="FO15" s="3">
        <v>1</v>
      </c>
      <c r="FP15">
        <v>100</v>
      </c>
      <c r="FQ15" s="3">
        <v>1</v>
      </c>
      <c r="FR15">
        <v>100</v>
      </c>
      <c r="FS15" s="5" t="s">
        <v>1031</v>
      </c>
      <c r="FT15" s="3">
        <v>1</v>
      </c>
      <c r="FU15">
        <v>100</v>
      </c>
      <c r="FV15" s="3">
        <v>1</v>
      </c>
      <c r="FW15">
        <v>100</v>
      </c>
      <c r="FX15" s="5" t="s">
        <v>1031</v>
      </c>
      <c r="FY15" s="29">
        <v>0.97575978522382401</v>
      </c>
      <c r="FZ15" s="29">
        <v>1</v>
      </c>
      <c r="GA15" s="3">
        <v>1</v>
      </c>
      <c r="GB15">
        <v>100</v>
      </c>
      <c r="GC15" s="3">
        <v>1</v>
      </c>
      <c r="GD15">
        <v>100</v>
      </c>
      <c r="GE15" s="5">
        <v>2015</v>
      </c>
      <c r="GF15" s="3">
        <v>0</v>
      </c>
      <c r="GG15" s="3" t="s">
        <v>1027</v>
      </c>
      <c r="GH15" s="3">
        <v>0.25</v>
      </c>
      <c r="GI15">
        <v>999</v>
      </c>
      <c r="GJ15" s="3">
        <v>0</v>
      </c>
      <c r="GK15" s="3" t="s">
        <v>1027</v>
      </c>
      <c r="GL15" s="3">
        <v>0.2</v>
      </c>
      <c r="GM15">
        <v>999</v>
      </c>
      <c r="GN15" s="27">
        <v>1</v>
      </c>
      <c r="GO15">
        <v>14.9</v>
      </c>
      <c r="GP15" s="27">
        <v>1</v>
      </c>
      <c r="GQ15">
        <v>13.8</v>
      </c>
      <c r="GR15" s="5">
        <v>2015</v>
      </c>
      <c r="GS15" s="3">
        <v>1</v>
      </c>
      <c r="GT15">
        <v>1.45</v>
      </c>
      <c r="GU15" s="5">
        <v>2015</v>
      </c>
      <c r="GV15" s="36">
        <v>1</v>
      </c>
      <c r="GW15" s="36">
        <v>1</v>
      </c>
      <c r="GX15" s="3">
        <v>0</v>
      </c>
      <c r="GY15" s="3" t="s">
        <v>1027</v>
      </c>
      <c r="GZ15" s="3">
        <v>1</v>
      </c>
      <c r="HA15" s="5">
        <v>999</v>
      </c>
      <c r="HB15" s="3">
        <v>0</v>
      </c>
      <c r="HC15" s="3" t="s">
        <v>1027</v>
      </c>
      <c r="HD15" s="3">
        <v>1</v>
      </c>
      <c r="HE15" s="3">
        <v>999</v>
      </c>
      <c r="HF15" s="15" t="s">
        <v>1031</v>
      </c>
      <c r="HG15" s="3">
        <v>1</v>
      </c>
      <c r="HH15" s="3">
        <v>1</v>
      </c>
      <c r="HI15" s="3">
        <v>1</v>
      </c>
      <c r="HJ15" s="3">
        <v>1</v>
      </c>
      <c r="HK15" s="5" t="s">
        <v>1031</v>
      </c>
      <c r="HL15" s="29">
        <v>1</v>
      </c>
      <c r="HM15" s="29">
        <v>1</v>
      </c>
      <c r="HN15" s="29">
        <v>1</v>
      </c>
      <c r="HO15" s="3">
        <v>1</v>
      </c>
      <c r="HP15" s="22" t="s">
        <v>1032</v>
      </c>
      <c r="HQ15" s="3">
        <v>1</v>
      </c>
      <c r="HR15" s="3" t="s">
        <v>1033</v>
      </c>
      <c r="HS15" s="43">
        <v>0.93899999999999995</v>
      </c>
      <c r="HT15">
        <v>6.1</v>
      </c>
      <c r="HU15" s="5">
        <v>2013</v>
      </c>
      <c r="HV15">
        <v>0.72262528236991297</v>
      </c>
      <c r="HW15">
        <v>24.09</v>
      </c>
      <c r="HX15" s="5">
        <v>2014</v>
      </c>
      <c r="HY15" s="5">
        <v>0</v>
      </c>
      <c r="HZ15" s="5" t="s">
        <v>1026</v>
      </c>
      <c r="IA15" t="s">
        <v>1086</v>
      </c>
      <c r="IB15" s="5">
        <v>2014</v>
      </c>
      <c r="IC15" s="5">
        <v>1</v>
      </c>
      <c r="ID15" s="3" t="s">
        <v>1026</v>
      </c>
      <c r="IE15" s="29">
        <v>0.77693754706165197</v>
      </c>
      <c r="IF15" s="29">
        <v>1</v>
      </c>
      <c r="IG15" s="3">
        <v>1</v>
      </c>
      <c r="IH15" s="22" t="s">
        <v>1026</v>
      </c>
      <c r="II15" s="11">
        <v>1</v>
      </c>
      <c r="IJ15" s="22" t="s">
        <v>1026</v>
      </c>
      <c r="IK15" s="3">
        <v>0</v>
      </c>
      <c r="IL15" s="3" t="s">
        <v>1027</v>
      </c>
      <c r="IM15" s="11">
        <v>1</v>
      </c>
      <c r="IN15" s="11" t="s">
        <v>1026</v>
      </c>
      <c r="IO15" s="11">
        <v>1</v>
      </c>
      <c r="IP15" s="11" t="s">
        <v>1026</v>
      </c>
      <c r="IQ15" s="3">
        <v>1</v>
      </c>
      <c r="IR15" s="11" t="s">
        <v>1026</v>
      </c>
      <c r="IS15" s="3">
        <v>1</v>
      </c>
      <c r="IT15" s="3" t="s">
        <v>1026</v>
      </c>
      <c r="IU15" s="3">
        <v>0</v>
      </c>
      <c r="IV15" s="3" t="s">
        <v>1027</v>
      </c>
      <c r="IW15" s="3">
        <v>0</v>
      </c>
      <c r="IX15" s="3" t="s">
        <v>1027</v>
      </c>
      <c r="IY15" s="3">
        <v>1</v>
      </c>
      <c r="IZ15" s="3" t="s">
        <v>1026</v>
      </c>
      <c r="JA15" s="3">
        <v>0</v>
      </c>
      <c r="JB15" s="3" t="s">
        <v>1027</v>
      </c>
      <c r="JC15" s="3">
        <v>0</v>
      </c>
      <c r="JD15" s="3" t="s">
        <v>1027</v>
      </c>
      <c r="JE15" s="3">
        <v>0</v>
      </c>
      <c r="JF15" s="3" t="s">
        <v>1027</v>
      </c>
      <c r="JG15" s="3">
        <v>1</v>
      </c>
      <c r="JH15" s="11" t="s">
        <v>1026</v>
      </c>
      <c r="JI15" s="3">
        <v>0</v>
      </c>
      <c r="JJ15" s="3" t="s">
        <v>1027</v>
      </c>
      <c r="JK15" s="3">
        <v>1</v>
      </c>
      <c r="JL15" s="3" t="s">
        <v>1026</v>
      </c>
      <c r="JM15" s="3">
        <v>1</v>
      </c>
      <c r="JN15" s="11" t="s">
        <v>1026</v>
      </c>
      <c r="JO15" s="3">
        <v>0.33</v>
      </c>
      <c r="JP15" s="5" t="s">
        <v>1059</v>
      </c>
      <c r="JQ15" s="3">
        <v>0</v>
      </c>
      <c r="JR15" s="3" t="s">
        <v>1026</v>
      </c>
      <c r="JS15" s="29">
        <v>0.54368421052631599</v>
      </c>
      <c r="JT15" s="29">
        <v>1</v>
      </c>
      <c r="JU15" s="3">
        <v>0.99039999999999995</v>
      </c>
      <c r="JV15" s="3">
        <v>0.99039999999999995</v>
      </c>
      <c r="JW15" s="150">
        <f>JV15-OY15</f>
        <v>2.7299999999999991E-2</v>
      </c>
      <c r="JX15" s="3">
        <v>0.99490000000000001</v>
      </c>
      <c r="JY15" s="34">
        <v>0.99490000000000001</v>
      </c>
      <c r="JZ15" s="3">
        <v>0.98550000000000004</v>
      </c>
      <c r="KA15" s="34">
        <v>0.98550000000000004</v>
      </c>
      <c r="KB15" s="30">
        <f t="shared" si="0"/>
        <v>0.99055181425268879</v>
      </c>
      <c r="KC15" s="6" t="s">
        <v>1036</v>
      </c>
      <c r="KD15" s="3">
        <v>999</v>
      </c>
      <c r="KE15" s="34">
        <v>999</v>
      </c>
      <c r="KF15" s="3">
        <v>999</v>
      </c>
      <c r="KG15" s="34">
        <v>999</v>
      </c>
      <c r="KH15" s="30">
        <v>999</v>
      </c>
      <c r="KI15" s="30">
        <v>999</v>
      </c>
      <c r="KJ15" s="3">
        <v>999</v>
      </c>
      <c r="KK15" s="34">
        <v>999</v>
      </c>
      <c r="KL15" s="3">
        <v>999</v>
      </c>
      <c r="KM15" s="34">
        <v>999</v>
      </c>
      <c r="KN15" s="3">
        <v>999</v>
      </c>
      <c r="KO15" s="34">
        <v>999</v>
      </c>
      <c r="KP15" s="30">
        <v>999</v>
      </c>
      <c r="KQ15" s="30">
        <v>999</v>
      </c>
      <c r="KR15" s="3">
        <v>999</v>
      </c>
      <c r="KS15" s="34">
        <v>999</v>
      </c>
      <c r="KT15" s="3">
        <v>999</v>
      </c>
      <c r="KU15" s="3">
        <v>999</v>
      </c>
      <c r="KV15" s="148"/>
      <c r="KW15" s="168">
        <v>999</v>
      </c>
      <c r="KX15" s="3">
        <v>999</v>
      </c>
      <c r="KY15" s="30">
        <v>999</v>
      </c>
      <c r="KZ15" s="30">
        <v>999</v>
      </c>
      <c r="LA15" s="3">
        <v>0.973862988417589</v>
      </c>
      <c r="LB15" s="3">
        <v>0.97729999999999995</v>
      </c>
      <c r="LC15" s="150">
        <f>LB15-QG15</f>
        <v>1.5799999999999925E-2</v>
      </c>
      <c r="LD15" s="3">
        <v>0.97996546073964796</v>
      </c>
      <c r="LE15" s="3">
        <v>0.98260000000000003</v>
      </c>
      <c r="LF15" s="3">
        <v>0.96718480638390703</v>
      </c>
      <c r="LG15" s="3">
        <v>0.97150000000000003</v>
      </c>
      <c r="LH15" s="30">
        <f>LG15/LE15</f>
        <v>0.98870343985344999</v>
      </c>
      <c r="LI15" s="6" t="s">
        <v>1036</v>
      </c>
      <c r="LJ15" s="3">
        <v>999</v>
      </c>
      <c r="LK15" s="3">
        <v>999</v>
      </c>
      <c r="LL15" s="3">
        <v>999</v>
      </c>
      <c r="LM15" s="3">
        <v>999</v>
      </c>
      <c r="LN15" s="30">
        <v>999</v>
      </c>
      <c r="LO15" s="30">
        <v>999</v>
      </c>
      <c r="LP15" s="3">
        <v>999</v>
      </c>
      <c r="LQ15" s="3">
        <v>999</v>
      </c>
      <c r="LR15" s="3">
        <v>999</v>
      </c>
      <c r="LS15" s="3">
        <v>999</v>
      </c>
      <c r="LT15" s="3">
        <v>999</v>
      </c>
      <c r="LU15" s="3">
        <v>999</v>
      </c>
      <c r="LV15" s="30">
        <v>999</v>
      </c>
      <c r="LW15" s="30">
        <v>999</v>
      </c>
      <c r="LX15" s="5">
        <v>999</v>
      </c>
      <c r="LY15" s="3">
        <v>999</v>
      </c>
      <c r="LZ15" s="3">
        <v>999</v>
      </c>
      <c r="MA15" s="3">
        <v>999</v>
      </c>
      <c r="MB15" s="30">
        <v>999</v>
      </c>
      <c r="MC15" s="30">
        <v>999</v>
      </c>
      <c r="MD15" s="148"/>
      <c r="ME15" s="3">
        <v>999</v>
      </c>
      <c r="MF15" s="11">
        <v>999</v>
      </c>
      <c r="MG15" s="30">
        <v>999</v>
      </c>
      <c r="MH15" s="30">
        <v>999</v>
      </c>
      <c r="MI15" s="3">
        <v>999</v>
      </c>
      <c r="MJ15" s="3">
        <v>999</v>
      </c>
      <c r="MK15" s="3">
        <v>999</v>
      </c>
      <c r="ML15" s="3">
        <v>999</v>
      </c>
      <c r="MM15" s="3">
        <v>999</v>
      </c>
      <c r="MN15" s="3">
        <v>999</v>
      </c>
      <c r="MO15" s="30">
        <v>999</v>
      </c>
      <c r="MP15" s="30">
        <v>999</v>
      </c>
      <c r="MQ15" s="3">
        <v>999</v>
      </c>
      <c r="MR15" s="3">
        <v>999</v>
      </c>
      <c r="MS15" s="3">
        <v>999</v>
      </c>
      <c r="MT15" s="3">
        <v>999</v>
      </c>
      <c r="MU15" s="30">
        <v>999</v>
      </c>
      <c r="MV15" s="30">
        <v>999</v>
      </c>
      <c r="MW15" s="3">
        <v>999</v>
      </c>
      <c r="MX15" s="3">
        <v>999</v>
      </c>
      <c r="MY15" s="3">
        <v>999</v>
      </c>
      <c r="MZ15" s="3">
        <v>999</v>
      </c>
      <c r="NA15" s="3">
        <v>999</v>
      </c>
      <c r="NB15" s="3">
        <v>999</v>
      </c>
      <c r="NC15" s="30">
        <v>999</v>
      </c>
      <c r="ND15" s="30">
        <v>999</v>
      </c>
      <c r="NE15" s="3">
        <v>999</v>
      </c>
      <c r="NF15" s="3">
        <v>999</v>
      </c>
      <c r="NG15" s="3">
        <v>999</v>
      </c>
      <c r="NH15" s="30">
        <v>999</v>
      </c>
      <c r="NI15" s="30">
        <v>999</v>
      </c>
      <c r="NJ15" s="148"/>
      <c r="NK15" s="3">
        <v>999</v>
      </c>
      <c r="NL15" s="3">
        <v>999</v>
      </c>
      <c r="NM15" s="3">
        <v>999</v>
      </c>
      <c r="NN15" s="30">
        <v>999</v>
      </c>
      <c r="NO15" s="30">
        <v>999</v>
      </c>
      <c r="NP15" s="3">
        <v>0.94645942561312102</v>
      </c>
      <c r="NQ15" s="3">
        <v>0.95350000000000001</v>
      </c>
      <c r="NR15" s="3">
        <v>1.0902705677018101</v>
      </c>
      <c r="NS15" s="3">
        <v>1.0784</v>
      </c>
      <c r="NT15" s="3">
        <v>0.78434085037564105</v>
      </c>
      <c r="NU15" s="3">
        <v>0.81269999999999998</v>
      </c>
      <c r="NV15" s="30">
        <f>NU15/NS15</f>
        <v>0.75361646884272993</v>
      </c>
      <c r="NW15" s="6" t="s">
        <v>1036</v>
      </c>
      <c r="NX15" s="3">
        <v>999</v>
      </c>
      <c r="NY15" s="3">
        <v>999</v>
      </c>
      <c r="NZ15" s="3">
        <v>999</v>
      </c>
      <c r="OA15" s="3">
        <v>999</v>
      </c>
      <c r="OB15" s="30">
        <v>999</v>
      </c>
      <c r="OC15" s="30">
        <v>999</v>
      </c>
      <c r="OD15" s="3">
        <v>999</v>
      </c>
      <c r="OE15" s="3">
        <v>999</v>
      </c>
      <c r="OF15" s="3">
        <v>999</v>
      </c>
      <c r="OG15" s="3">
        <v>999</v>
      </c>
      <c r="OH15" s="3">
        <v>999</v>
      </c>
      <c r="OI15" s="3">
        <v>999</v>
      </c>
      <c r="OJ15" s="30">
        <v>999</v>
      </c>
      <c r="OK15" s="30">
        <v>999</v>
      </c>
      <c r="OL15" s="3">
        <v>999</v>
      </c>
      <c r="OM15" s="3">
        <v>999</v>
      </c>
      <c r="ON15" s="5">
        <v>999</v>
      </c>
      <c r="OO15" s="3">
        <v>999</v>
      </c>
      <c r="OP15" s="30">
        <v>999</v>
      </c>
      <c r="OQ15" s="30">
        <v>999</v>
      </c>
      <c r="OR15" s="148"/>
      <c r="OS15" s="3">
        <v>999</v>
      </c>
      <c r="OT15" s="3">
        <v>999</v>
      </c>
      <c r="OU15" s="30">
        <v>999</v>
      </c>
      <c r="OV15" s="30">
        <v>999</v>
      </c>
      <c r="OW15" s="3">
        <v>2013</v>
      </c>
      <c r="OX15" s="3">
        <v>0.96309999999999996</v>
      </c>
      <c r="OY15" s="3">
        <v>0.96309999999999996</v>
      </c>
      <c r="OZ15" s="150">
        <f>1-OY15</f>
        <v>3.6900000000000044E-2</v>
      </c>
      <c r="PA15" s="3">
        <v>0.96609999999999996</v>
      </c>
      <c r="PB15" s="3">
        <v>0.96609999999999996</v>
      </c>
      <c r="PC15" s="3">
        <v>0.95989999999999998</v>
      </c>
      <c r="PD15" s="3">
        <v>0.95989999999999998</v>
      </c>
      <c r="PE15" s="30">
        <f>PD15/PB15</f>
        <v>0.99358244488148229</v>
      </c>
      <c r="PF15" s="6" t="s">
        <v>1036</v>
      </c>
      <c r="PG15" s="3">
        <v>999</v>
      </c>
      <c r="PH15" s="3">
        <v>999</v>
      </c>
      <c r="PI15" s="3">
        <v>999</v>
      </c>
      <c r="PJ15" s="3">
        <v>999</v>
      </c>
      <c r="PK15" s="30">
        <v>999</v>
      </c>
      <c r="PL15" s="30">
        <v>999</v>
      </c>
      <c r="PM15" s="3">
        <v>999</v>
      </c>
      <c r="PN15" s="3">
        <v>999</v>
      </c>
      <c r="PO15" s="3">
        <v>999</v>
      </c>
      <c r="PP15" s="3">
        <v>999</v>
      </c>
      <c r="PQ15" s="3">
        <v>999</v>
      </c>
      <c r="PR15" s="3">
        <v>999</v>
      </c>
      <c r="PS15" s="30">
        <v>999</v>
      </c>
      <c r="PT15" s="30">
        <v>999</v>
      </c>
      <c r="PU15" s="3">
        <v>999</v>
      </c>
      <c r="PV15" s="3">
        <v>999</v>
      </c>
      <c r="PW15" s="3">
        <v>999</v>
      </c>
      <c r="PX15" s="3">
        <v>999</v>
      </c>
      <c r="PY15" s="30">
        <v>999</v>
      </c>
      <c r="PZ15" s="30">
        <v>999</v>
      </c>
      <c r="QA15" s="148"/>
      <c r="QB15" s="3">
        <v>999</v>
      </c>
      <c r="QC15" s="3">
        <v>999</v>
      </c>
      <c r="QD15" s="30">
        <v>999</v>
      </c>
      <c r="QE15" s="30">
        <v>999</v>
      </c>
      <c r="QF15" s="3">
        <v>0.95567070722806802</v>
      </c>
      <c r="QG15" s="3">
        <v>0.96150000000000002</v>
      </c>
      <c r="QH15" s="150">
        <f>1-QG15</f>
        <v>3.8499999999999979E-2</v>
      </c>
      <c r="QI15" s="3">
        <v>0.96062176766068796</v>
      </c>
      <c r="QJ15" s="3">
        <v>0.96579999999999999</v>
      </c>
      <c r="QK15" s="3">
        <v>0.95025907493981698</v>
      </c>
      <c r="QL15" s="3">
        <v>0.95679999999999998</v>
      </c>
      <c r="QM15" s="30">
        <f>QL15/QJ15</f>
        <v>0.99068130047628911</v>
      </c>
      <c r="QN15" s="6" t="s">
        <v>1036</v>
      </c>
      <c r="QO15" s="3">
        <v>999</v>
      </c>
      <c r="QP15" s="3">
        <v>999</v>
      </c>
      <c r="QQ15" s="3">
        <v>999</v>
      </c>
      <c r="QR15" s="3">
        <v>999</v>
      </c>
      <c r="QS15" s="30">
        <v>999</v>
      </c>
      <c r="QT15" s="30">
        <v>999</v>
      </c>
      <c r="QU15" s="3">
        <v>999</v>
      </c>
      <c r="QV15" s="3">
        <v>999</v>
      </c>
      <c r="QW15" s="3">
        <v>999</v>
      </c>
      <c r="QX15" s="3">
        <v>999</v>
      </c>
      <c r="QY15" s="3">
        <v>999</v>
      </c>
      <c r="QZ15" s="3">
        <v>999</v>
      </c>
      <c r="RA15" s="30">
        <v>999</v>
      </c>
      <c r="RB15" s="30">
        <v>999</v>
      </c>
      <c r="RC15" s="3">
        <v>999</v>
      </c>
      <c r="RD15" s="3">
        <v>999</v>
      </c>
      <c r="RE15" s="3">
        <v>999</v>
      </c>
      <c r="RF15" s="3">
        <v>999</v>
      </c>
      <c r="RG15" s="30">
        <v>999</v>
      </c>
      <c r="RH15" s="30">
        <v>999</v>
      </c>
      <c r="RI15" s="148"/>
      <c r="RJ15" s="3">
        <v>999</v>
      </c>
      <c r="RK15" s="3">
        <v>999</v>
      </c>
      <c r="RL15" s="30">
        <v>999</v>
      </c>
      <c r="RM15" s="30">
        <v>999</v>
      </c>
      <c r="RN15" s="3">
        <v>2013</v>
      </c>
      <c r="RO15" s="20">
        <v>0.99960000000000004</v>
      </c>
      <c r="RP15" s="20">
        <v>0.99960000000000004</v>
      </c>
      <c r="RQ15" s="3">
        <v>1</v>
      </c>
      <c r="RR15" s="3">
        <v>1</v>
      </c>
      <c r="RS15" s="20">
        <v>0.99919999999999998</v>
      </c>
      <c r="RT15" s="20">
        <v>0.99919999999999998</v>
      </c>
      <c r="RU15" s="30">
        <f>RT15/RR15</f>
        <v>0.99919999999999998</v>
      </c>
      <c r="RV15" s="6" t="s">
        <v>1036</v>
      </c>
      <c r="RW15" s="3">
        <v>1</v>
      </c>
      <c r="RX15" s="3">
        <v>1</v>
      </c>
      <c r="RY15" s="20">
        <v>0.99950000000000006</v>
      </c>
      <c r="RZ15" s="20">
        <v>0.99950000000000006</v>
      </c>
      <c r="SA15" s="31">
        <f>RZ15/RX15</f>
        <v>0.99950000000000006</v>
      </c>
      <c r="SB15" s="6" t="s">
        <v>1041</v>
      </c>
      <c r="SC15" s="3">
        <v>999</v>
      </c>
      <c r="SD15" s="3">
        <v>999</v>
      </c>
      <c r="SE15" s="3">
        <v>999</v>
      </c>
      <c r="SF15" s="3">
        <v>999</v>
      </c>
      <c r="SG15" s="3">
        <v>999</v>
      </c>
      <c r="SH15" s="3">
        <v>999</v>
      </c>
      <c r="SI15" s="30">
        <v>999</v>
      </c>
      <c r="SJ15" s="30">
        <v>999</v>
      </c>
      <c r="SK15" s="3">
        <v>999</v>
      </c>
      <c r="SL15" s="3">
        <v>999</v>
      </c>
      <c r="SM15" s="3">
        <v>999</v>
      </c>
      <c r="SN15" s="3">
        <v>999</v>
      </c>
      <c r="SO15" s="30">
        <v>999</v>
      </c>
      <c r="SP15" s="30">
        <v>999</v>
      </c>
      <c r="SQ15" s="148"/>
      <c r="SR15" s="20">
        <v>0.79300000000000004</v>
      </c>
      <c r="SS15" s="20">
        <v>0.79300000000000004</v>
      </c>
      <c r="ST15" s="33">
        <f>SS15/RP15</f>
        <v>0.79331732693077228</v>
      </c>
      <c r="SU15" s="6" t="s">
        <v>1043</v>
      </c>
      <c r="SV15" s="20">
        <v>0.90788718385053102</v>
      </c>
      <c r="SW15" s="20">
        <v>0.92</v>
      </c>
      <c r="SX15" s="20">
        <v>0.91940127883766598</v>
      </c>
      <c r="SY15" s="20">
        <v>0.93</v>
      </c>
      <c r="SZ15" s="20">
        <v>0.90788717581447598</v>
      </c>
      <c r="TA15" s="20">
        <v>0.92</v>
      </c>
      <c r="TB15" s="30">
        <f>TA15/SY15</f>
        <v>0.989247311827957</v>
      </c>
      <c r="TC15" s="6" t="s">
        <v>1036</v>
      </c>
      <c r="TD15" s="3">
        <v>999</v>
      </c>
      <c r="TE15" s="3">
        <v>999</v>
      </c>
      <c r="TF15" s="3">
        <v>999</v>
      </c>
      <c r="TG15" s="3">
        <v>999</v>
      </c>
      <c r="TH15" s="30">
        <v>999</v>
      </c>
      <c r="TI15" s="30">
        <v>999</v>
      </c>
      <c r="TJ15" s="3">
        <v>999</v>
      </c>
      <c r="TK15" s="3">
        <v>999</v>
      </c>
      <c r="TL15" s="3">
        <v>999</v>
      </c>
      <c r="TM15" s="3">
        <v>999</v>
      </c>
      <c r="TN15" s="3">
        <v>999</v>
      </c>
      <c r="TO15" s="3">
        <v>999</v>
      </c>
      <c r="TP15" s="30">
        <v>999</v>
      </c>
      <c r="TQ15" s="30">
        <v>999</v>
      </c>
      <c r="TR15" s="3">
        <v>999</v>
      </c>
      <c r="TS15" s="3">
        <v>999</v>
      </c>
      <c r="TT15" s="3">
        <v>999</v>
      </c>
      <c r="TU15" s="3">
        <v>999</v>
      </c>
      <c r="TV15" s="30">
        <v>999</v>
      </c>
      <c r="TW15" s="30">
        <v>999</v>
      </c>
      <c r="TX15" s="148"/>
      <c r="TY15" s="43">
        <v>0.40126664279409302</v>
      </c>
      <c r="TZ15">
        <v>0.48</v>
      </c>
      <c r="UA15" s="33">
        <f>TZ15/SW15</f>
        <v>0.52173913043478259</v>
      </c>
      <c r="UB15" s="6" t="s">
        <v>1043</v>
      </c>
      <c r="UC15" s="20">
        <v>9.0385940523998204E-2</v>
      </c>
      <c r="UD15" s="20">
        <v>0.21</v>
      </c>
      <c r="UE15" s="20">
        <v>9.0385861167948306E-2</v>
      </c>
      <c r="UF15" s="20">
        <v>0.21</v>
      </c>
      <c r="UG15" s="20">
        <v>7.8871758144757803E-2</v>
      </c>
      <c r="UH15" s="20">
        <v>0.2</v>
      </c>
      <c r="UI15" s="30">
        <f>UH15/UF15</f>
        <v>0.95238095238095244</v>
      </c>
      <c r="UJ15" s="6" t="s">
        <v>1036</v>
      </c>
      <c r="UK15" s="3">
        <v>999</v>
      </c>
      <c r="UL15" s="3">
        <v>999</v>
      </c>
      <c r="UM15" s="3">
        <v>999</v>
      </c>
      <c r="UN15" s="3">
        <v>999</v>
      </c>
      <c r="UO15" s="30">
        <v>999</v>
      </c>
      <c r="UP15" s="30">
        <v>999</v>
      </c>
      <c r="UQ15" s="3">
        <v>999</v>
      </c>
      <c r="UR15" s="3">
        <v>999</v>
      </c>
      <c r="US15" s="3">
        <v>999</v>
      </c>
      <c r="UT15" s="3">
        <v>999</v>
      </c>
      <c r="UU15" s="3">
        <v>999</v>
      </c>
      <c r="UV15" s="3">
        <v>999</v>
      </c>
      <c r="UW15" s="30">
        <v>999</v>
      </c>
      <c r="UX15" s="30">
        <v>999</v>
      </c>
      <c r="UY15" s="3">
        <v>999</v>
      </c>
      <c r="UZ15" s="3">
        <v>999</v>
      </c>
      <c r="VA15" s="3">
        <v>999</v>
      </c>
      <c r="VB15" s="3">
        <v>999</v>
      </c>
      <c r="VC15" s="30">
        <v>999</v>
      </c>
      <c r="VD15" s="30">
        <v>999</v>
      </c>
      <c r="VE15" s="148"/>
      <c r="VF15" s="3">
        <v>999</v>
      </c>
      <c r="VG15" s="3">
        <v>999</v>
      </c>
      <c r="VH15" s="30">
        <v>999</v>
      </c>
      <c r="VI15" s="30">
        <v>999</v>
      </c>
      <c r="VJ15" s="20">
        <v>0.41715615581423798</v>
      </c>
      <c r="VK15" s="20">
        <v>0.49380000000000002</v>
      </c>
      <c r="VL15" s="20">
        <v>0.40276347618710701</v>
      </c>
      <c r="VM15" s="20">
        <v>0.48130000000000001</v>
      </c>
      <c r="VN15" s="20">
        <v>0.43339099022879402</v>
      </c>
      <c r="VO15" s="20">
        <v>0.50790000000000002</v>
      </c>
      <c r="VP15" s="30">
        <f>VO15/VM15</f>
        <v>1.0552669852482859</v>
      </c>
      <c r="VQ15" s="6" t="s">
        <v>1040</v>
      </c>
      <c r="VR15" s="3">
        <v>999</v>
      </c>
      <c r="VS15" s="3">
        <v>999</v>
      </c>
      <c r="VT15" s="3">
        <v>999</v>
      </c>
      <c r="VU15" s="3">
        <v>999</v>
      </c>
      <c r="VV15" s="30">
        <v>999</v>
      </c>
      <c r="VW15" s="30">
        <v>999</v>
      </c>
      <c r="VX15" s="3">
        <v>999</v>
      </c>
      <c r="VY15" s="3">
        <v>999</v>
      </c>
      <c r="VZ15" s="3">
        <v>999</v>
      </c>
      <c r="WA15" s="3">
        <v>999</v>
      </c>
      <c r="WB15" s="3">
        <v>999</v>
      </c>
      <c r="WC15" s="3">
        <v>999</v>
      </c>
      <c r="WD15" s="30">
        <v>999</v>
      </c>
      <c r="WE15" s="30">
        <v>999</v>
      </c>
      <c r="WF15" s="3">
        <v>999</v>
      </c>
      <c r="WG15" s="3">
        <v>999</v>
      </c>
      <c r="WH15" s="3">
        <v>999</v>
      </c>
      <c r="WI15" s="3">
        <v>999</v>
      </c>
      <c r="WJ15" s="30">
        <v>999</v>
      </c>
      <c r="WK15" s="30">
        <v>999</v>
      </c>
      <c r="WL15" s="148"/>
      <c r="WM15" s="3">
        <v>999</v>
      </c>
      <c r="WN15" s="3">
        <v>999</v>
      </c>
      <c r="WO15" s="30">
        <v>999</v>
      </c>
      <c r="WP15" s="30">
        <v>999</v>
      </c>
      <c r="WQ15" s="3">
        <v>2015</v>
      </c>
      <c r="WR15" s="29">
        <v>0.80559463269105303</v>
      </c>
      <c r="WS15" s="29">
        <v>0.28030303030303</v>
      </c>
      <c r="WT15" s="29">
        <v>0.76010101010101006</v>
      </c>
      <c r="WU15" s="3">
        <v>1</v>
      </c>
      <c r="WV15" s="3" t="s">
        <v>1026</v>
      </c>
      <c r="WW15" s="3">
        <v>1</v>
      </c>
      <c r="WX15" s="3" t="s">
        <v>1026</v>
      </c>
      <c r="WY15" s="3">
        <v>1</v>
      </c>
      <c r="WZ15" s="3" t="s">
        <v>1026</v>
      </c>
      <c r="XA15" s="3">
        <v>1</v>
      </c>
      <c r="XB15" s="3" t="s">
        <v>1026</v>
      </c>
      <c r="XC15" s="3">
        <v>0</v>
      </c>
      <c r="XD15" s="3" t="s">
        <v>1027</v>
      </c>
      <c r="XE15" s="3">
        <v>1</v>
      </c>
      <c r="XF15" s="3" t="s">
        <v>1026</v>
      </c>
      <c r="XG15" s="3">
        <v>0</v>
      </c>
      <c r="XH15" s="3" t="s">
        <v>1027</v>
      </c>
      <c r="XI15" s="3">
        <v>1</v>
      </c>
      <c r="XJ15" s="3" t="s">
        <v>1026</v>
      </c>
      <c r="XK15" s="3">
        <v>0</v>
      </c>
      <c r="XL15" s="3" t="s">
        <v>1027</v>
      </c>
      <c r="XM15" s="3">
        <v>0</v>
      </c>
      <c r="XN15" s="3" t="s">
        <v>1027</v>
      </c>
      <c r="XO15" s="3">
        <v>0</v>
      </c>
      <c r="XP15" s="3" t="s">
        <v>1027</v>
      </c>
      <c r="XQ15" s="3">
        <v>0</v>
      </c>
      <c r="XR15" s="3" t="s">
        <v>1027</v>
      </c>
      <c r="XS15" s="3">
        <v>0</v>
      </c>
      <c r="XT15" s="3" t="s">
        <v>1027</v>
      </c>
      <c r="XU15" s="3">
        <v>0</v>
      </c>
      <c r="XV15" s="3" t="s">
        <v>1027</v>
      </c>
      <c r="XW15" s="3">
        <v>0</v>
      </c>
      <c r="XX15" s="3" t="s">
        <v>1027</v>
      </c>
      <c r="XY15" s="3">
        <v>1</v>
      </c>
      <c r="XZ15" s="3" t="s">
        <v>1026</v>
      </c>
      <c r="YA15" s="3">
        <v>1</v>
      </c>
      <c r="YB15" s="3" t="s">
        <v>1026</v>
      </c>
      <c r="YC15" s="3">
        <v>1</v>
      </c>
      <c r="YD15" s="3" t="s">
        <v>1026</v>
      </c>
      <c r="YE15" s="3">
        <v>1</v>
      </c>
      <c r="YF15" s="3" t="s">
        <v>1026</v>
      </c>
      <c r="YG15" s="3">
        <v>0</v>
      </c>
      <c r="YH15" s="3" t="s">
        <v>1027</v>
      </c>
      <c r="YI15" s="29">
        <v>0.47368421052631599</v>
      </c>
      <c r="YJ15" s="29">
        <v>1</v>
      </c>
      <c r="YK15" s="3">
        <v>1</v>
      </c>
      <c r="YL15" s="3" t="s">
        <v>1026</v>
      </c>
      <c r="YM15" s="3">
        <v>0.66</v>
      </c>
      <c r="YN15" s="3" t="s">
        <v>1054</v>
      </c>
      <c r="YO15" s="3">
        <v>1</v>
      </c>
      <c r="YP15" s="3" t="s">
        <v>1026</v>
      </c>
      <c r="YQ15" s="3">
        <v>0.66</v>
      </c>
      <c r="YR15" s="3" t="s">
        <v>1067</v>
      </c>
      <c r="YS15" s="29">
        <v>0.83</v>
      </c>
      <c r="YT15" s="29">
        <v>1</v>
      </c>
      <c r="YU15" s="3">
        <v>1</v>
      </c>
      <c r="YV15" s="3" t="s">
        <v>1026</v>
      </c>
      <c r="YW15" s="3">
        <v>1</v>
      </c>
      <c r="YX15" s="3" t="s">
        <v>1026</v>
      </c>
      <c r="YY15" s="3">
        <v>1</v>
      </c>
      <c r="YZ15" s="3" t="s">
        <v>1026</v>
      </c>
      <c r="ZA15" s="3">
        <v>1</v>
      </c>
      <c r="ZB15" s="3" t="s">
        <v>1026</v>
      </c>
      <c r="ZC15" s="3">
        <v>1</v>
      </c>
      <c r="ZD15" s="3" t="s">
        <v>1026</v>
      </c>
      <c r="ZE15" s="3">
        <v>1</v>
      </c>
      <c r="ZF15" s="3" t="s">
        <v>1026</v>
      </c>
      <c r="ZG15" s="3">
        <v>1</v>
      </c>
      <c r="ZH15" s="3" t="s">
        <v>1026</v>
      </c>
      <c r="ZI15" s="3">
        <v>1</v>
      </c>
      <c r="ZJ15" s="3" t="s">
        <v>1026</v>
      </c>
      <c r="ZK15" s="3">
        <v>999</v>
      </c>
      <c r="ZL15" s="3">
        <v>999</v>
      </c>
      <c r="ZM15" s="3">
        <v>999</v>
      </c>
      <c r="ZN15" s="3">
        <v>999</v>
      </c>
      <c r="ZO15" s="3">
        <v>999</v>
      </c>
      <c r="ZP15" s="3">
        <v>999</v>
      </c>
      <c r="ZQ15" s="30">
        <v>999</v>
      </c>
      <c r="ZR15" s="30">
        <v>999</v>
      </c>
      <c r="ZS15" s="3">
        <v>999</v>
      </c>
      <c r="ZT15" s="3">
        <v>999</v>
      </c>
      <c r="ZU15" s="3">
        <v>999</v>
      </c>
      <c r="ZV15" s="3">
        <v>999</v>
      </c>
      <c r="ZW15" s="30">
        <v>999</v>
      </c>
      <c r="ZX15" s="30">
        <v>999</v>
      </c>
      <c r="ZY15" s="3">
        <v>999</v>
      </c>
      <c r="ZZ15" s="3">
        <v>999</v>
      </c>
      <c r="AAA15" s="3">
        <v>999</v>
      </c>
      <c r="AAB15" s="3">
        <v>999</v>
      </c>
      <c r="AAC15" s="3">
        <v>999</v>
      </c>
      <c r="AAD15" s="3">
        <v>999</v>
      </c>
      <c r="AAE15" s="30">
        <v>999</v>
      </c>
      <c r="AAF15" s="30">
        <v>999</v>
      </c>
      <c r="AAG15" s="3">
        <v>999</v>
      </c>
      <c r="AAH15" s="3">
        <v>999</v>
      </c>
      <c r="AAI15" s="3">
        <v>999</v>
      </c>
      <c r="AAJ15" s="3">
        <v>999</v>
      </c>
      <c r="AAK15" s="30">
        <v>999</v>
      </c>
      <c r="AAL15" s="30">
        <v>999</v>
      </c>
      <c r="AAM15" s="148"/>
      <c r="AAN15" s="3">
        <v>999</v>
      </c>
      <c r="AAO15" s="3">
        <v>999</v>
      </c>
      <c r="AAP15" s="30">
        <v>999</v>
      </c>
      <c r="AAQ15" s="30">
        <v>999</v>
      </c>
      <c r="AAR15" s="3">
        <v>999</v>
      </c>
      <c r="AAS15" s="3">
        <v>999</v>
      </c>
      <c r="AAT15" s="3">
        <v>999</v>
      </c>
      <c r="AAU15" s="3">
        <v>999</v>
      </c>
      <c r="AAV15" s="3">
        <v>999</v>
      </c>
      <c r="AAW15" s="3">
        <v>999</v>
      </c>
      <c r="AAX15" s="30">
        <v>999</v>
      </c>
      <c r="AAY15" s="30">
        <v>999</v>
      </c>
      <c r="AAZ15" s="3">
        <v>999</v>
      </c>
      <c r="ABA15" s="3">
        <v>999</v>
      </c>
      <c r="ABB15" s="3">
        <v>999</v>
      </c>
      <c r="ABC15" s="3">
        <v>999</v>
      </c>
      <c r="ABD15" s="30">
        <v>999</v>
      </c>
      <c r="ABE15" s="30">
        <v>999</v>
      </c>
      <c r="ABF15" s="3">
        <v>999</v>
      </c>
      <c r="ABG15" s="3">
        <v>999</v>
      </c>
      <c r="ABH15" s="3">
        <v>999</v>
      </c>
      <c r="ABI15" s="3">
        <v>999</v>
      </c>
      <c r="ABJ15" s="3">
        <v>999</v>
      </c>
      <c r="ABK15" s="3">
        <v>999</v>
      </c>
      <c r="ABL15" s="30">
        <v>999</v>
      </c>
      <c r="ABM15" s="30">
        <v>999</v>
      </c>
      <c r="ABN15" s="3">
        <v>999</v>
      </c>
      <c r="ABO15" s="3">
        <v>999</v>
      </c>
      <c r="ABP15" s="3">
        <v>999</v>
      </c>
      <c r="ABQ15" s="3">
        <v>999</v>
      </c>
      <c r="ABR15" s="30">
        <v>999</v>
      </c>
      <c r="ABS15" s="30">
        <v>999</v>
      </c>
      <c r="ABT15" s="148"/>
      <c r="ABU15" s="3">
        <v>999</v>
      </c>
      <c r="ABV15" s="3">
        <v>999</v>
      </c>
      <c r="ABW15" s="30">
        <v>999</v>
      </c>
      <c r="ABX15" s="30">
        <v>999</v>
      </c>
      <c r="ABY15" s="3">
        <v>999</v>
      </c>
      <c r="ABZ15" s="3">
        <v>999</v>
      </c>
      <c r="ACA15" s="3">
        <v>999</v>
      </c>
      <c r="ACB15" s="3">
        <v>999</v>
      </c>
      <c r="ACC15" s="3">
        <v>999</v>
      </c>
      <c r="ACD15" s="3">
        <v>999</v>
      </c>
      <c r="ACE15" s="30">
        <v>999</v>
      </c>
      <c r="ACF15" s="30">
        <v>999</v>
      </c>
      <c r="ACG15" s="3">
        <v>999</v>
      </c>
      <c r="ACH15" s="3">
        <v>999</v>
      </c>
      <c r="ACI15" s="3">
        <v>999</v>
      </c>
      <c r="ACJ15" s="3">
        <v>999</v>
      </c>
      <c r="ACK15" s="30">
        <v>999</v>
      </c>
      <c r="ACL15" s="30">
        <v>999</v>
      </c>
      <c r="ACM15" s="3">
        <v>999</v>
      </c>
      <c r="ACN15" s="3">
        <v>999</v>
      </c>
      <c r="ACO15" s="3">
        <v>999</v>
      </c>
      <c r="ACP15" s="3">
        <v>999</v>
      </c>
      <c r="ACQ15" s="3">
        <v>999</v>
      </c>
      <c r="ACR15" s="3">
        <v>999</v>
      </c>
      <c r="ACS15" s="30">
        <v>999</v>
      </c>
      <c r="ACT15" s="30">
        <v>999</v>
      </c>
      <c r="ACU15" s="3">
        <v>999</v>
      </c>
      <c r="ACV15" s="3">
        <v>999</v>
      </c>
      <c r="ACW15" s="3">
        <v>999</v>
      </c>
      <c r="ACX15" s="3">
        <v>999</v>
      </c>
      <c r="ACY15" s="30">
        <v>999</v>
      </c>
      <c r="ACZ15" s="30">
        <v>999</v>
      </c>
      <c r="ADA15" s="148"/>
      <c r="ADB15" s="3">
        <v>999</v>
      </c>
      <c r="ADC15" s="3">
        <v>999</v>
      </c>
      <c r="ADD15" s="30">
        <v>999</v>
      </c>
      <c r="ADE15" s="30">
        <v>999</v>
      </c>
      <c r="ADF15" s="20">
        <v>0.77892924124127605</v>
      </c>
      <c r="ADG15" s="20">
        <v>0.80800000000000005</v>
      </c>
      <c r="ADH15" s="3">
        <v>999</v>
      </c>
      <c r="ADI15" s="3">
        <v>999</v>
      </c>
      <c r="ADJ15" s="3">
        <v>999</v>
      </c>
      <c r="ADK15" s="3">
        <v>999</v>
      </c>
      <c r="ADL15" s="30">
        <v>999</v>
      </c>
      <c r="ADM15" s="30">
        <v>999</v>
      </c>
      <c r="ADN15" s="20">
        <v>0.70178473169936495</v>
      </c>
      <c r="ADO15" s="20">
        <v>0.74099999999999999</v>
      </c>
      <c r="ADP15" s="20">
        <v>0.61312613842079799</v>
      </c>
      <c r="ADQ15" s="20">
        <v>0.66400000000000003</v>
      </c>
      <c r="ADR15" s="31">
        <f>ADQ15/ADO15</f>
        <v>0.89608636977058032</v>
      </c>
      <c r="ADS15" s="30" t="s">
        <v>1041</v>
      </c>
      <c r="ADT15" s="3">
        <v>999</v>
      </c>
      <c r="ADU15" s="3">
        <v>999</v>
      </c>
      <c r="ADV15" s="3">
        <v>999</v>
      </c>
      <c r="ADW15" s="3">
        <v>999</v>
      </c>
      <c r="ADX15" s="3">
        <v>999</v>
      </c>
      <c r="ADY15" s="3">
        <v>999</v>
      </c>
      <c r="ADZ15" s="30">
        <v>999</v>
      </c>
      <c r="AEA15" s="30">
        <v>999</v>
      </c>
      <c r="AEB15" s="3">
        <v>999</v>
      </c>
      <c r="AEC15" s="3">
        <v>999</v>
      </c>
      <c r="AED15" s="3">
        <v>999</v>
      </c>
      <c r="AEE15" s="3">
        <v>999</v>
      </c>
      <c r="AEF15" s="30">
        <v>999</v>
      </c>
      <c r="AEG15" s="30">
        <v>999</v>
      </c>
      <c r="AEH15" s="148"/>
      <c r="AEI15" s="3">
        <v>999</v>
      </c>
      <c r="AEJ15" s="3">
        <v>999</v>
      </c>
      <c r="AEK15" s="30">
        <v>999</v>
      </c>
      <c r="AEL15" s="30">
        <v>999</v>
      </c>
      <c r="AEM15" s="20">
        <v>0.85377090436271896</v>
      </c>
      <c r="AEN15" s="20">
        <v>0.873</v>
      </c>
      <c r="AEO15" s="3">
        <v>999</v>
      </c>
      <c r="AEP15" s="3">
        <v>999</v>
      </c>
      <c r="AEQ15" s="3">
        <v>999</v>
      </c>
      <c r="AER15" s="3">
        <v>999</v>
      </c>
      <c r="AES15" s="30">
        <v>999</v>
      </c>
      <c r="AET15" s="30">
        <v>999</v>
      </c>
      <c r="AEU15" s="3">
        <v>999</v>
      </c>
      <c r="AEV15" s="3">
        <v>999</v>
      </c>
      <c r="AEW15" s="3">
        <v>999</v>
      </c>
      <c r="AEX15" s="3">
        <v>999</v>
      </c>
      <c r="AEY15" s="30">
        <v>999</v>
      </c>
      <c r="AEZ15" s="30">
        <v>999</v>
      </c>
      <c r="AFA15" s="3">
        <v>999</v>
      </c>
      <c r="AFB15" s="3">
        <v>999</v>
      </c>
      <c r="AFC15" s="3">
        <v>999</v>
      </c>
      <c r="AFD15" s="3">
        <v>999</v>
      </c>
      <c r="AFE15" s="3">
        <v>999</v>
      </c>
      <c r="AFF15" s="3">
        <v>999</v>
      </c>
      <c r="AFG15" s="30">
        <v>999</v>
      </c>
      <c r="AFH15" s="30">
        <v>999</v>
      </c>
      <c r="AFI15" s="3">
        <v>999</v>
      </c>
      <c r="AFJ15" s="3">
        <v>999</v>
      </c>
      <c r="AFK15" s="3">
        <v>999</v>
      </c>
      <c r="AFL15" s="3">
        <v>999</v>
      </c>
      <c r="AFM15" s="30">
        <v>999</v>
      </c>
      <c r="AFN15" s="30">
        <v>999</v>
      </c>
      <c r="AFO15" s="148"/>
      <c r="AFP15" s="3">
        <v>999</v>
      </c>
      <c r="AFQ15" s="3">
        <v>999</v>
      </c>
      <c r="AFR15" s="30">
        <v>999</v>
      </c>
      <c r="AFS15" s="30">
        <v>999</v>
      </c>
      <c r="AFT15" s="20">
        <v>0.61773181297970603</v>
      </c>
      <c r="AFU15" s="20">
        <v>0.66800000000000004</v>
      </c>
      <c r="AFV15" s="3">
        <v>999</v>
      </c>
      <c r="AFW15" s="3">
        <v>999</v>
      </c>
      <c r="AFX15" s="3">
        <v>999</v>
      </c>
      <c r="AFY15" s="3">
        <v>999</v>
      </c>
      <c r="AFZ15" s="30">
        <v>999</v>
      </c>
      <c r="AGA15" s="30">
        <v>999</v>
      </c>
      <c r="AGB15" s="3">
        <v>999</v>
      </c>
      <c r="AGC15" s="3">
        <v>999</v>
      </c>
      <c r="AGD15" s="3">
        <v>999</v>
      </c>
      <c r="AGE15" s="3">
        <v>999</v>
      </c>
      <c r="AGF15" s="30">
        <v>999</v>
      </c>
      <c r="AGG15" s="30">
        <v>999</v>
      </c>
      <c r="AGH15" s="3">
        <v>999</v>
      </c>
      <c r="AGI15" s="3">
        <v>999</v>
      </c>
      <c r="AGJ15" s="3">
        <v>999</v>
      </c>
      <c r="AGK15" s="3">
        <v>999</v>
      </c>
      <c r="AGL15" s="3">
        <v>999</v>
      </c>
      <c r="AGM15" s="3">
        <v>999</v>
      </c>
      <c r="AGN15" s="30">
        <v>999</v>
      </c>
      <c r="AGO15" s="30">
        <v>999</v>
      </c>
      <c r="AGP15" s="3">
        <v>999</v>
      </c>
      <c r="AGQ15" s="3">
        <v>999</v>
      </c>
      <c r="AGR15" s="3">
        <v>999</v>
      </c>
      <c r="AGS15" s="3">
        <v>999</v>
      </c>
      <c r="AGT15" s="30">
        <v>999</v>
      </c>
      <c r="AGU15" s="30">
        <v>999</v>
      </c>
      <c r="AGV15" s="148"/>
      <c r="AGW15" s="3">
        <v>999</v>
      </c>
      <c r="AGX15" s="3">
        <v>999</v>
      </c>
      <c r="AGY15" s="30">
        <v>999</v>
      </c>
      <c r="AGZ15" s="30">
        <v>999</v>
      </c>
      <c r="AHA15" s="3">
        <v>2014</v>
      </c>
      <c r="AHB15" s="3">
        <v>999</v>
      </c>
      <c r="AHC15" s="3">
        <v>999</v>
      </c>
      <c r="AHD15" s="3">
        <v>999</v>
      </c>
      <c r="AHE15" s="3">
        <v>999</v>
      </c>
      <c r="AHF15" s="3">
        <v>999</v>
      </c>
      <c r="AHG15" s="3">
        <v>999</v>
      </c>
      <c r="AHH15" s="30">
        <v>999</v>
      </c>
      <c r="AHI15" s="30">
        <v>999</v>
      </c>
      <c r="AHJ15" s="3">
        <v>999</v>
      </c>
      <c r="AHK15" s="3">
        <v>999</v>
      </c>
      <c r="AHL15" s="3">
        <v>999</v>
      </c>
      <c r="AHM15" s="3">
        <v>999</v>
      </c>
      <c r="AHN15" s="30">
        <v>999</v>
      </c>
      <c r="AHO15" s="30">
        <v>999</v>
      </c>
      <c r="AHP15" s="3">
        <v>999</v>
      </c>
      <c r="AHQ15" s="3">
        <v>999</v>
      </c>
      <c r="AHR15" s="3">
        <v>999</v>
      </c>
      <c r="AHS15" s="3">
        <v>999</v>
      </c>
      <c r="AHT15" s="3">
        <v>999</v>
      </c>
      <c r="AHU15" s="3">
        <v>999</v>
      </c>
      <c r="AHV15" s="30">
        <v>999</v>
      </c>
      <c r="AHW15" s="30">
        <v>999</v>
      </c>
      <c r="AHX15" s="3">
        <v>999</v>
      </c>
      <c r="AHY15" s="3">
        <v>999</v>
      </c>
      <c r="AHZ15" s="3">
        <v>999</v>
      </c>
      <c r="AIA15" s="3">
        <v>999</v>
      </c>
      <c r="AIB15" s="30">
        <v>999</v>
      </c>
      <c r="AIC15" s="30">
        <v>999</v>
      </c>
      <c r="AID15" s="148"/>
      <c r="AIE15" s="3">
        <v>999</v>
      </c>
      <c r="AIF15" s="3">
        <v>999</v>
      </c>
      <c r="AIG15" s="30">
        <v>999</v>
      </c>
      <c r="AIH15" s="30">
        <v>999</v>
      </c>
      <c r="AII15" s="20">
        <v>0.98319999999999996</v>
      </c>
      <c r="AIJ15" s="20">
        <v>0.98319999999999996</v>
      </c>
      <c r="AIK15" s="20">
        <v>0.97619999999999996</v>
      </c>
      <c r="AIL15" s="20">
        <v>0.97619999999999996</v>
      </c>
      <c r="AIM15" s="20">
        <v>0.97619999999999996</v>
      </c>
      <c r="AIN15" s="20">
        <v>0.97619999999999996</v>
      </c>
      <c r="AIO15" s="30">
        <f>AIN15/AIL15</f>
        <v>1</v>
      </c>
      <c r="AIP15" s="6" t="s">
        <v>1045</v>
      </c>
      <c r="AIQ15" s="3">
        <v>999</v>
      </c>
      <c r="AIR15" s="3">
        <v>999</v>
      </c>
      <c r="AIS15" s="3">
        <v>999</v>
      </c>
      <c r="AIT15" s="3">
        <v>999</v>
      </c>
      <c r="AIU15" s="30">
        <v>999</v>
      </c>
      <c r="AIV15" s="30">
        <v>999</v>
      </c>
      <c r="AIW15" s="3">
        <v>999</v>
      </c>
      <c r="AIX15" s="3">
        <v>999</v>
      </c>
      <c r="AIY15" s="3">
        <v>999</v>
      </c>
      <c r="AIZ15" s="3">
        <v>999</v>
      </c>
      <c r="AJA15" s="3">
        <v>999</v>
      </c>
      <c r="AJB15" s="3">
        <v>999</v>
      </c>
      <c r="AJC15" s="30">
        <v>999</v>
      </c>
      <c r="AJD15" s="30">
        <v>999</v>
      </c>
      <c r="AJE15" s="3">
        <v>999</v>
      </c>
      <c r="AJF15" s="3">
        <v>999</v>
      </c>
      <c r="AJG15" s="3">
        <v>999</v>
      </c>
      <c r="AJH15" s="3">
        <v>999</v>
      </c>
      <c r="AJI15" s="30">
        <v>999</v>
      </c>
      <c r="AJJ15" s="30">
        <v>999</v>
      </c>
      <c r="AJK15" s="148"/>
      <c r="AJL15" s="3">
        <v>999</v>
      </c>
      <c r="AJM15" s="3">
        <v>999</v>
      </c>
      <c r="AJN15" s="30">
        <v>999</v>
      </c>
      <c r="AJO15" s="30">
        <v>999</v>
      </c>
      <c r="AJP15" s="5" t="s">
        <v>1031</v>
      </c>
      <c r="AJQ15" s="29">
        <v>0.93613599654864199</v>
      </c>
      <c r="AJR15" s="29">
        <v>0.55303030303030298</v>
      </c>
      <c r="AJS15" s="29">
        <v>0.85101010101010099</v>
      </c>
      <c r="AJT15" s="3">
        <v>1</v>
      </c>
      <c r="AJU15" s="3" t="s">
        <v>1026</v>
      </c>
      <c r="AJV15" s="3">
        <v>0.66</v>
      </c>
      <c r="AJW15" s="3" t="s">
        <v>1082</v>
      </c>
      <c r="AJX15" s="20">
        <v>0</v>
      </c>
      <c r="AJY15" s="20">
        <v>5.8000000000000003E-2</v>
      </c>
      <c r="AJZ15" s="20">
        <v>999</v>
      </c>
      <c r="AKA15" s="20">
        <v>999</v>
      </c>
      <c r="AKB15" s="20">
        <v>999</v>
      </c>
      <c r="AKC15" s="20">
        <v>999</v>
      </c>
      <c r="AKD15" s="29">
        <v>0.55333333333333301</v>
      </c>
      <c r="AKE15" s="29">
        <v>1</v>
      </c>
      <c r="AKF15" s="3">
        <v>997</v>
      </c>
      <c r="AKG15" s="3" t="s">
        <v>1028</v>
      </c>
      <c r="AKH15" s="3">
        <v>0</v>
      </c>
      <c r="AKI15" s="3" t="s">
        <v>1027</v>
      </c>
      <c r="AKJ15" s="20">
        <v>0.99</v>
      </c>
      <c r="AKK15" s="35">
        <v>0.01</v>
      </c>
      <c r="AKL15" s="20">
        <v>0.98848589798131703</v>
      </c>
      <c r="AKM15" s="35">
        <v>0.01</v>
      </c>
      <c r="AKN15" s="29">
        <v>0.65949529932710604</v>
      </c>
      <c r="AKO15" s="29">
        <v>1</v>
      </c>
      <c r="AKP15" s="3">
        <v>0.66</v>
      </c>
      <c r="AKQ15" s="3" t="s">
        <v>1046</v>
      </c>
      <c r="AKR15" s="3">
        <v>1</v>
      </c>
      <c r="AKS15" s="3" t="s">
        <v>1026</v>
      </c>
      <c r="AKT15" s="3">
        <v>0.66</v>
      </c>
      <c r="AKU15" s="3" t="s">
        <v>1046</v>
      </c>
      <c r="AKV15" s="3">
        <v>1</v>
      </c>
      <c r="AKW15" s="3" t="s">
        <v>1026</v>
      </c>
      <c r="AKX15" s="29">
        <v>0.83</v>
      </c>
      <c r="AKY15" s="29">
        <v>1</v>
      </c>
      <c r="AKZ15" s="3" t="s">
        <v>1047</v>
      </c>
      <c r="ALA15" s="3" t="s">
        <v>1026</v>
      </c>
      <c r="ALB15" s="20">
        <v>0.99320667980897703</v>
      </c>
      <c r="ALC15">
        <v>0.59</v>
      </c>
      <c r="ALD15" s="3" t="s">
        <v>1047</v>
      </c>
      <c r="ALE15" s="3" t="s">
        <v>1026</v>
      </c>
      <c r="ALF15" s="3" t="s">
        <v>1047</v>
      </c>
      <c r="ALG15" s="3" t="s">
        <v>1026</v>
      </c>
      <c r="ALH15" s="20">
        <v>1</v>
      </c>
      <c r="ALI15" s="32">
        <v>0</v>
      </c>
      <c r="ALJ15" s="3" t="s">
        <v>1047</v>
      </c>
      <c r="ALK15" s="3" t="s">
        <v>1026</v>
      </c>
      <c r="ALL15" s="3" t="s">
        <v>1047</v>
      </c>
      <c r="ALM15" s="3" t="s">
        <v>1026</v>
      </c>
      <c r="ALN15" s="29">
        <v>0.99902952568699699</v>
      </c>
      <c r="ALO15" s="29">
        <v>1</v>
      </c>
      <c r="ALP15" s="29">
        <v>1</v>
      </c>
    </row>
    <row r="16" spans="1:1004 1044:1044" x14ac:dyDescent="0.25">
      <c r="A16" s="3" t="s">
        <v>1087</v>
      </c>
      <c r="B16" s="3">
        <v>1</v>
      </c>
      <c r="C16" s="3" t="s">
        <v>1026</v>
      </c>
      <c r="D16" s="3">
        <v>1</v>
      </c>
      <c r="E16" s="3" t="s">
        <v>1026</v>
      </c>
      <c r="F16" s="3">
        <v>1</v>
      </c>
      <c r="G16" s="3" t="s">
        <v>1026</v>
      </c>
      <c r="H16" s="3">
        <v>1</v>
      </c>
      <c r="I16" s="3" t="s">
        <v>1026</v>
      </c>
      <c r="J16" s="3">
        <v>0</v>
      </c>
      <c r="K16" s="3" t="s">
        <v>1027</v>
      </c>
      <c r="L16" s="3">
        <v>1</v>
      </c>
      <c r="M16" s="3" t="s">
        <v>1026</v>
      </c>
      <c r="N16" s="3">
        <v>1</v>
      </c>
      <c r="O16" s="3" t="s">
        <v>1026</v>
      </c>
      <c r="P16" s="3">
        <v>1</v>
      </c>
      <c r="Q16" s="3" t="s">
        <v>1026</v>
      </c>
      <c r="R16" s="3">
        <v>1</v>
      </c>
      <c r="S16" s="3" t="s">
        <v>1026</v>
      </c>
      <c r="T16" s="3">
        <v>1</v>
      </c>
      <c r="U16" s="3" t="s">
        <v>1026</v>
      </c>
      <c r="V16" s="3">
        <v>1</v>
      </c>
      <c r="W16" s="3" t="s">
        <v>1026</v>
      </c>
      <c r="X16" s="3">
        <v>1</v>
      </c>
      <c r="Y16" s="3" t="s">
        <v>1026</v>
      </c>
      <c r="Z16" s="3">
        <v>0</v>
      </c>
      <c r="AA16" s="3" t="s">
        <v>1027</v>
      </c>
      <c r="AB16" s="3">
        <v>0</v>
      </c>
      <c r="AC16" s="3" t="s">
        <v>1027</v>
      </c>
      <c r="AD16" s="3">
        <v>1</v>
      </c>
      <c r="AE16" s="3" t="s">
        <v>1051</v>
      </c>
      <c r="AF16" s="3">
        <v>1</v>
      </c>
      <c r="AG16" s="3" t="s">
        <v>1051</v>
      </c>
      <c r="AH16" s="3">
        <v>1</v>
      </c>
      <c r="AI16" s="3" t="s">
        <v>1026</v>
      </c>
      <c r="AJ16" s="3">
        <v>1</v>
      </c>
      <c r="AK16" s="3" t="s">
        <v>1026</v>
      </c>
      <c r="AL16" s="3">
        <v>1</v>
      </c>
      <c r="AM16" s="3" t="s">
        <v>1026</v>
      </c>
      <c r="AN16" s="3">
        <v>1</v>
      </c>
      <c r="AO16" s="3" t="s">
        <v>1026</v>
      </c>
      <c r="AP16" s="3">
        <v>1</v>
      </c>
      <c r="AQ16" s="3" t="s">
        <v>1026</v>
      </c>
      <c r="AR16" s="3">
        <v>997</v>
      </c>
      <c r="AS16" s="3" t="s">
        <v>1028</v>
      </c>
      <c r="AT16" s="3">
        <v>997</v>
      </c>
      <c r="AU16" s="3" t="s">
        <v>1028</v>
      </c>
      <c r="AV16" s="3">
        <v>997</v>
      </c>
      <c r="AW16" s="3" t="s">
        <v>1028</v>
      </c>
      <c r="AX16" s="3">
        <v>997</v>
      </c>
      <c r="AY16" s="3" t="s">
        <v>1028</v>
      </c>
      <c r="AZ16" s="3">
        <v>997</v>
      </c>
      <c r="BA16" s="3" t="s">
        <v>1028</v>
      </c>
      <c r="BB16" s="3">
        <v>997</v>
      </c>
      <c r="BC16" s="22" t="s">
        <v>1028</v>
      </c>
      <c r="BD16" s="3">
        <v>997</v>
      </c>
      <c r="BE16" s="22" t="s">
        <v>1028</v>
      </c>
      <c r="BF16" s="3">
        <v>997</v>
      </c>
      <c r="BG16" s="22" t="s">
        <v>1028</v>
      </c>
      <c r="BH16" s="3">
        <v>997</v>
      </c>
      <c r="BI16" s="22" t="s">
        <v>1028</v>
      </c>
      <c r="BJ16" s="3">
        <v>997</v>
      </c>
      <c r="BK16" s="22" t="s">
        <v>1028</v>
      </c>
      <c r="BL16" s="3">
        <v>997</v>
      </c>
      <c r="BM16" s="22" t="s">
        <v>1028</v>
      </c>
      <c r="BN16" s="36">
        <v>0.85714285714285698</v>
      </c>
      <c r="BO16" s="36">
        <v>1</v>
      </c>
      <c r="BP16" s="3">
        <v>0.5</v>
      </c>
      <c r="BQ16" s="3" t="s">
        <v>1057</v>
      </c>
      <c r="BR16" s="3">
        <v>0.5</v>
      </c>
      <c r="BS16" s="3" t="s">
        <v>1057</v>
      </c>
      <c r="BT16" s="3">
        <v>0.5</v>
      </c>
      <c r="BU16" s="3" t="s">
        <v>1057</v>
      </c>
      <c r="BV16" s="3">
        <v>0.5</v>
      </c>
      <c r="BW16" s="3" t="s">
        <v>1057</v>
      </c>
      <c r="BX16" s="3">
        <v>1</v>
      </c>
      <c r="BY16" s="3" t="s">
        <v>1026</v>
      </c>
      <c r="BZ16" s="3">
        <v>1</v>
      </c>
      <c r="CA16" s="3" t="s">
        <v>1026</v>
      </c>
      <c r="CB16" s="3">
        <v>1</v>
      </c>
      <c r="CC16" s="3" t="s">
        <v>1026</v>
      </c>
      <c r="CD16" s="18">
        <v>0.71428571428571397</v>
      </c>
      <c r="CE16" s="36">
        <v>1</v>
      </c>
      <c r="CF16" s="3">
        <v>1</v>
      </c>
      <c r="CG16" s="3" t="s">
        <v>1026</v>
      </c>
      <c r="CH16" s="3">
        <v>1</v>
      </c>
      <c r="CI16" s="3" t="s">
        <v>1026</v>
      </c>
      <c r="CJ16" s="3">
        <v>1</v>
      </c>
      <c r="CK16" s="3" t="s">
        <v>1026</v>
      </c>
      <c r="CL16" s="29">
        <v>1</v>
      </c>
      <c r="CM16" s="29">
        <v>1</v>
      </c>
      <c r="CN16" s="3">
        <v>1</v>
      </c>
      <c r="CO16" s="22" t="s">
        <v>1026</v>
      </c>
      <c r="CP16" s="3">
        <v>1</v>
      </c>
      <c r="CQ16" s="22" t="s">
        <v>1026</v>
      </c>
      <c r="CR16" s="3">
        <v>1</v>
      </c>
      <c r="CS16" s="3" t="s">
        <v>1052</v>
      </c>
      <c r="CT16" s="3">
        <v>1</v>
      </c>
      <c r="CU16" s="3" t="s">
        <v>1026</v>
      </c>
      <c r="CV16" s="36">
        <v>1</v>
      </c>
      <c r="CW16" s="36">
        <v>1</v>
      </c>
      <c r="CX16" s="5">
        <v>0.49151751122737197</v>
      </c>
      <c r="CY16" s="27">
        <v>8.3000000000000007</v>
      </c>
      <c r="CZ16" s="5">
        <v>2009</v>
      </c>
      <c r="DA16" s="21">
        <v>0.64362765744140604</v>
      </c>
      <c r="DB16" s="27">
        <v>3.54</v>
      </c>
      <c r="DC16" s="5">
        <v>2014</v>
      </c>
      <c r="DD16" s="3">
        <v>0.93307153566582501</v>
      </c>
      <c r="DE16">
        <v>7.7</v>
      </c>
      <c r="DF16" s="5" t="s">
        <v>1088</v>
      </c>
      <c r="DG16" s="3">
        <v>997</v>
      </c>
      <c r="DH16" s="3">
        <v>997</v>
      </c>
      <c r="DI16" s="5">
        <v>997</v>
      </c>
      <c r="DJ16" s="3">
        <v>1</v>
      </c>
      <c r="DK16">
        <v>55.5</v>
      </c>
      <c r="DL16" s="5">
        <v>2015</v>
      </c>
      <c r="DM16" s="3">
        <v>0.57988626283743006</v>
      </c>
      <c r="DN16">
        <v>15.5</v>
      </c>
      <c r="DO16" s="5">
        <v>2015</v>
      </c>
      <c r="DP16" s="3">
        <v>0.31550434203684702</v>
      </c>
      <c r="DQ16">
        <v>1.7</v>
      </c>
      <c r="DR16" s="5">
        <v>2015</v>
      </c>
      <c r="DS16" s="3">
        <v>1</v>
      </c>
      <c r="DT16">
        <v>27.3</v>
      </c>
      <c r="DU16" s="5">
        <v>2015</v>
      </c>
      <c r="DV16" s="3">
        <v>999</v>
      </c>
      <c r="DW16" s="3">
        <v>999</v>
      </c>
      <c r="DX16" s="3">
        <v>999</v>
      </c>
      <c r="DY16" s="3">
        <v>999</v>
      </c>
      <c r="DZ16" s="3">
        <v>999</v>
      </c>
      <c r="EA16" s="3">
        <v>999</v>
      </c>
      <c r="EB16" s="3">
        <v>999</v>
      </c>
      <c r="EC16" s="3">
        <v>999</v>
      </c>
      <c r="ED16" s="3">
        <v>999</v>
      </c>
      <c r="EE16" s="3">
        <v>0.90178030558750999</v>
      </c>
      <c r="EF16">
        <v>88.7</v>
      </c>
      <c r="EG16" s="5">
        <v>2015</v>
      </c>
      <c r="EH16" s="29">
        <v>0.73317345184954896</v>
      </c>
      <c r="EI16" s="29">
        <v>0.71428571428571397</v>
      </c>
      <c r="EJ16" s="25">
        <v>0.90799017691600803</v>
      </c>
      <c r="EK16" s="25">
        <v>0.87671232876712302</v>
      </c>
      <c r="EL16" s="25">
        <v>0.796046182501706</v>
      </c>
      <c r="EM16" s="29">
        <v>0.94285714285714295</v>
      </c>
      <c r="EN16" s="3">
        <v>1</v>
      </c>
      <c r="EO16" s="3" t="s">
        <v>1026</v>
      </c>
      <c r="EP16" s="3">
        <v>0.4</v>
      </c>
      <c r="EQ16" s="27">
        <v>40</v>
      </c>
      <c r="ER16" s="3">
        <v>1</v>
      </c>
      <c r="ES16" s="3" t="s">
        <v>1026</v>
      </c>
      <c r="ET16" s="20">
        <v>0.47847949869473999</v>
      </c>
      <c r="EU16" s="27">
        <v>40</v>
      </c>
      <c r="EV16" s="27">
        <v>0.75</v>
      </c>
      <c r="EW16">
        <v>75</v>
      </c>
      <c r="EX16" s="27">
        <v>0.25</v>
      </c>
      <c r="EY16">
        <v>25</v>
      </c>
      <c r="EZ16" s="5">
        <v>2015</v>
      </c>
      <c r="FA16" s="36">
        <v>0.57974658311578997</v>
      </c>
      <c r="FB16" s="36">
        <v>1</v>
      </c>
      <c r="FC16" s="3">
        <v>1</v>
      </c>
      <c r="FD16" s="3" t="s">
        <v>1026</v>
      </c>
      <c r="FE16" s="3">
        <v>0.22500000000000001</v>
      </c>
      <c r="FF16">
        <f>AVERAGE(25,20)</f>
        <v>22.5</v>
      </c>
      <c r="FG16" s="3">
        <v>1</v>
      </c>
      <c r="FH16" s="3" t="s">
        <v>1026</v>
      </c>
      <c r="FI16">
        <v>0.22500000000000001</v>
      </c>
      <c r="FJ16">
        <f>AVERAGE(25,20)</f>
        <v>22.5</v>
      </c>
      <c r="FK16" s="3">
        <v>0.42452830188679203</v>
      </c>
      <c r="FL16">
        <v>53</v>
      </c>
      <c r="FM16" s="3">
        <v>1</v>
      </c>
      <c r="FN16">
        <v>22</v>
      </c>
      <c r="FO16" s="3">
        <v>1</v>
      </c>
      <c r="FP16">
        <v>100</v>
      </c>
      <c r="FQ16" s="3">
        <v>1</v>
      </c>
      <c r="FR16">
        <v>100</v>
      </c>
      <c r="FS16" s="5">
        <v>2015</v>
      </c>
      <c r="FT16" s="3">
        <v>0.436</v>
      </c>
      <c r="FU16">
        <v>43.6</v>
      </c>
      <c r="FV16" s="20">
        <v>0.60364441900800303</v>
      </c>
      <c r="FW16">
        <v>54.4</v>
      </c>
      <c r="FX16" s="5">
        <v>2010</v>
      </c>
      <c r="FY16" s="29">
        <v>0.74402878681579898</v>
      </c>
      <c r="FZ16" s="29">
        <v>1</v>
      </c>
      <c r="GA16" s="3">
        <v>0.94599999999999995</v>
      </c>
      <c r="GB16">
        <v>94.6</v>
      </c>
      <c r="GC16" s="3">
        <v>0.99565399582245595</v>
      </c>
      <c r="GD16">
        <v>99.5</v>
      </c>
      <c r="GE16" s="5">
        <v>2015</v>
      </c>
      <c r="GF16" s="3">
        <v>1</v>
      </c>
      <c r="GG16" s="3" t="s">
        <v>1026</v>
      </c>
      <c r="GH16" s="3">
        <v>0.4</v>
      </c>
      <c r="GI16">
        <v>40</v>
      </c>
      <c r="GJ16" s="3">
        <v>1</v>
      </c>
      <c r="GK16" s="3" t="s">
        <v>1026</v>
      </c>
      <c r="GL16" s="3">
        <v>0.4</v>
      </c>
      <c r="GM16">
        <v>40</v>
      </c>
      <c r="GN16" s="27">
        <v>0.56818181818181801</v>
      </c>
      <c r="GO16">
        <v>44</v>
      </c>
      <c r="GP16" s="27">
        <v>0.85513319408187205</v>
      </c>
      <c r="GQ16">
        <v>24</v>
      </c>
      <c r="GR16" s="5">
        <v>2015</v>
      </c>
      <c r="GS16" s="3">
        <v>0.4</v>
      </c>
      <c r="GT16">
        <v>0.4</v>
      </c>
      <c r="GU16" s="5">
        <v>2016</v>
      </c>
      <c r="GV16" s="36">
        <v>0.76868970135617798</v>
      </c>
      <c r="GW16" s="36">
        <v>1</v>
      </c>
      <c r="GX16" s="3">
        <v>1</v>
      </c>
      <c r="GY16" s="3" t="s">
        <v>1026</v>
      </c>
      <c r="GZ16" s="3">
        <v>1</v>
      </c>
      <c r="HA16" s="5">
        <v>1</v>
      </c>
      <c r="HB16" s="3">
        <v>1</v>
      </c>
      <c r="HC16" s="3" t="s">
        <v>1026</v>
      </c>
      <c r="HD16" s="3">
        <v>1</v>
      </c>
      <c r="HE16" s="3">
        <v>1</v>
      </c>
      <c r="HF16" s="5">
        <v>2008</v>
      </c>
      <c r="HG16" s="20">
        <v>0.33333333333333298</v>
      </c>
      <c r="HH16" s="20">
        <v>0.33333333333333298</v>
      </c>
      <c r="HI16" s="20">
        <v>0.56539958224561704</v>
      </c>
      <c r="HJ16" s="3">
        <v>0.5</v>
      </c>
      <c r="HK16" s="5">
        <v>2015</v>
      </c>
      <c r="HL16" s="29">
        <v>0.44936645778947498</v>
      </c>
      <c r="HM16" s="29">
        <v>1</v>
      </c>
      <c r="HN16" s="29">
        <v>1</v>
      </c>
      <c r="HO16" s="3">
        <v>1</v>
      </c>
      <c r="HP16" s="22" t="s">
        <v>1032</v>
      </c>
      <c r="HQ16" s="3">
        <v>1</v>
      </c>
      <c r="HR16" s="3" t="s">
        <v>1033</v>
      </c>
      <c r="HS16" s="3">
        <v>0.74</v>
      </c>
      <c r="HT16">
        <v>26</v>
      </c>
      <c r="HU16" s="3">
        <v>2011</v>
      </c>
      <c r="HV16" s="28">
        <v>0.81746782454315903</v>
      </c>
      <c r="HW16">
        <v>21</v>
      </c>
      <c r="HX16" s="5">
        <v>2011</v>
      </c>
      <c r="HY16" s="5">
        <v>0</v>
      </c>
      <c r="HZ16" s="3" t="s">
        <v>1026</v>
      </c>
      <c r="IA16" t="s">
        <v>1089</v>
      </c>
      <c r="IB16" s="5">
        <v>2015</v>
      </c>
      <c r="IC16" s="3">
        <v>1</v>
      </c>
      <c r="ID16" s="3" t="s">
        <v>1026</v>
      </c>
      <c r="IE16" s="29">
        <v>0.75957797075719302</v>
      </c>
      <c r="IF16" s="29">
        <v>1</v>
      </c>
      <c r="IG16" s="3">
        <v>1</v>
      </c>
      <c r="IH16" s="22" t="s">
        <v>1026</v>
      </c>
      <c r="II16" s="11">
        <v>1</v>
      </c>
      <c r="IJ16" s="22" t="s">
        <v>1026</v>
      </c>
      <c r="IK16" s="3">
        <v>1</v>
      </c>
      <c r="IL16" s="3" t="s">
        <v>1026</v>
      </c>
      <c r="IM16" s="11">
        <v>1</v>
      </c>
      <c r="IN16" s="11" t="s">
        <v>1026</v>
      </c>
      <c r="IO16" s="11">
        <v>1</v>
      </c>
      <c r="IP16" s="11" t="s">
        <v>1026</v>
      </c>
      <c r="IQ16" s="3">
        <v>1</v>
      </c>
      <c r="IR16" s="11" t="s">
        <v>1026</v>
      </c>
      <c r="IS16" s="3">
        <v>1</v>
      </c>
      <c r="IT16" s="3" t="s">
        <v>1026</v>
      </c>
      <c r="IU16" s="3">
        <v>1</v>
      </c>
      <c r="IV16" s="3" t="s">
        <v>1026</v>
      </c>
      <c r="IW16" s="3">
        <v>1</v>
      </c>
      <c r="IX16" s="3" t="s">
        <v>1026</v>
      </c>
      <c r="IY16" s="3">
        <v>1</v>
      </c>
      <c r="IZ16" s="3" t="s">
        <v>1026</v>
      </c>
      <c r="JA16" s="3">
        <v>1</v>
      </c>
      <c r="JB16" s="3" t="s">
        <v>1026</v>
      </c>
      <c r="JC16" s="3">
        <v>1</v>
      </c>
      <c r="JD16" s="3" t="s">
        <v>1026</v>
      </c>
      <c r="JE16" s="3">
        <v>1</v>
      </c>
      <c r="JF16" s="3" t="s">
        <v>1026</v>
      </c>
      <c r="JG16" s="3">
        <v>1</v>
      </c>
      <c r="JH16" s="11" t="s">
        <v>1026</v>
      </c>
      <c r="JI16" s="3">
        <v>1</v>
      </c>
      <c r="JJ16" s="3" t="s">
        <v>1026</v>
      </c>
      <c r="JK16" s="3">
        <v>1</v>
      </c>
      <c r="JL16" s="3" t="s">
        <v>1026</v>
      </c>
      <c r="JM16" s="3">
        <v>0</v>
      </c>
      <c r="JN16" s="3" t="s">
        <v>1027</v>
      </c>
      <c r="JO16" s="3">
        <v>0</v>
      </c>
      <c r="JP16" s="3" t="s">
        <v>1090</v>
      </c>
      <c r="JQ16" s="3">
        <v>1</v>
      </c>
      <c r="JR16" s="3" t="s">
        <v>1026</v>
      </c>
      <c r="JS16" s="29">
        <v>0.89473684210526305</v>
      </c>
      <c r="JT16" s="29">
        <v>1</v>
      </c>
      <c r="JU16" s="3">
        <v>0.93300000000000005</v>
      </c>
      <c r="JV16" s="3">
        <v>0.93300000000000005</v>
      </c>
      <c r="JW16" s="150">
        <f>JV16-OY16</f>
        <v>8.9000000000000079E-2</v>
      </c>
      <c r="JX16" s="3">
        <v>0.92</v>
      </c>
      <c r="JY16" s="34">
        <v>0.92</v>
      </c>
      <c r="JZ16" s="3">
        <v>0.94599999999999995</v>
      </c>
      <c r="KA16" s="34">
        <v>0.94599999999999995</v>
      </c>
      <c r="KB16" s="30">
        <f t="shared" si="0"/>
        <v>1.0282608695652173</v>
      </c>
      <c r="KC16" s="6" t="s">
        <v>1091</v>
      </c>
      <c r="KD16" s="3">
        <v>999</v>
      </c>
      <c r="KE16" s="34">
        <v>999</v>
      </c>
      <c r="KF16" s="3">
        <v>999</v>
      </c>
      <c r="KG16" s="34">
        <v>999</v>
      </c>
      <c r="KH16" s="30">
        <v>999</v>
      </c>
      <c r="KI16" s="30">
        <v>999</v>
      </c>
      <c r="KJ16" s="3">
        <v>999</v>
      </c>
      <c r="KK16" s="34">
        <v>999</v>
      </c>
      <c r="KL16" s="3">
        <v>999</v>
      </c>
      <c r="KM16" s="34">
        <v>999</v>
      </c>
      <c r="KN16" s="3">
        <v>999</v>
      </c>
      <c r="KO16" s="34">
        <v>999</v>
      </c>
      <c r="KP16" s="30">
        <v>999</v>
      </c>
      <c r="KQ16" s="30">
        <v>999</v>
      </c>
      <c r="KR16" s="3">
        <v>999</v>
      </c>
      <c r="KS16" s="34">
        <v>999</v>
      </c>
      <c r="KT16" s="3">
        <v>999</v>
      </c>
      <c r="KU16" s="3">
        <v>999</v>
      </c>
      <c r="KV16" s="148"/>
      <c r="KW16" s="168">
        <v>999</v>
      </c>
      <c r="KX16" s="3">
        <v>999</v>
      </c>
      <c r="KY16" s="30">
        <v>999</v>
      </c>
      <c r="KZ16" s="30">
        <v>999</v>
      </c>
      <c r="LA16" s="3">
        <v>0.49325591289838999</v>
      </c>
      <c r="LB16" s="3">
        <v>0.41699999999999998</v>
      </c>
      <c r="LC16" s="150">
        <f>LB16-QG16</f>
        <v>8.7999999999999967E-2</v>
      </c>
      <c r="LD16" s="3">
        <v>0.35790664923262899</v>
      </c>
      <c r="LE16" s="3">
        <v>0.41799999999999998</v>
      </c>
      <c r="LF16" s="3">
        <v>0.35680339605261702</v>
      </c>
      <c r="LG16" s="3">
        <v>0.41699999999999998</v>
      </c>
      <c r="LH16" s="30">
        <f>LG16/LE16</f>
        <v>0.99760765550239239</v>
      </c>
      <c r="LI16" s="6" t="s">
        <v>1040</v>
      </c>
      <c r="LJ16" s="3">
        <v>999</v>
      </c>
      <c r="LK16" s="3">
        <v>999</v>
      </c>
      <c r="LL16" s="3">
        <v>999</v>
      </c>
      <c r="LM16" s="3">
        <v>999</v>
      </c>
      <c r="LN16" s="30">
        <v>999</v>
      </c>
      <c r="LO16" s="30">
        <v>999</v>
      </c>
      <c r="LP16" s="3">
        <v>999</v>
      </c>
      <c r="LQ16" s="3">
        <v>999</v>
      </c>
      <c r="LR16" s="3">
        <v>999</v>
      </c>
      <c r="LS16" s="3">
        <v>999</v>
      </c>
      <c r="LT16" s="3">
        <v>999</v>
      </c>
      <c r="LU16" s="3">
        <v>999</v>
      </c>
      <c r="LV16" s="30">
        <v>999</v>
      </c>
      <c r="LW16" s="30">
        <v>999</v>
      </c>
      <c r="LX16" s="5">
        <v>999</v>
      </c>
      <c r="LY16" s="3">
        <v>999</v>
      </c>
      <c r="LZ16" s="3">
        <v>999</v>
      </c>
      <c r="MA16" s="3">
        <v>999</v>
      </c>
      <c r="MB16" s="30">
        <v>999</v>
      </c>
      <c r="MC16" s="30">
        <v>999</v>
      </c>
      <c r="MD16" s="148"/>
      <c r="ME16" s="3">
        <v>999</v>
      </c>
      <c r="MF16" s="11">
        <v>999</v>
      </c>
      <c r="MG16" s="30">
        <v>999</v>
      </c>
      <c r="MH16" s="30">
        <v>999</v>
      </c>
      <c r="MI16" s="3">
        <v>999</v>
      </c>
      <c r="MJ16" s="3">
        <v>999</v>
      </c>
      <c r="MK16" s="3">
        <v>999</v>
      </c>
      <c r="ML16" s="3">
        <v>999</v>
      </c>
      <c r="MM16" s="3">
        <v>999</v>
      </c>
      <c r="MN16" s="3">
        <v>999</v>
      </c>
      <c r="MO16" s="30">
        <v>999</v>
      </c>
      <c r="MP16" s="30">
        <v>999</v>
      </c>
      <c r="MQ16" s="3">
        <v>999</v>
      </c>
      <c r="MR16" s="3">
        <v>999</v>
      </c>
      <c r="MS16" s="3">
        <v>999</v>
      </c>
      <c r="MT16" s="3">
        <v>999</v>
      </c>
      <c r="MU16" s="30">
        <v>999</v>
      </c>
      <c r="MV16" s="30">
        <v>999</v>
      </c>
      <c r="MW16" s="3">
        <v>999</v>
      </c>
      <c r="MX16" s="3">
        <v>999</v>
      </c>
      <c r="MY16" s="3">
        <v>999</v>
      </c>
      <c r="MZ16" s="3">
        <v>999</v>
      </c>
      <c r="NA16" s="3">
        <v>999</v>
      </c>
      <c r="NB16" s="3">
        <v>999</v>
      </c>
      <c r="NC16" s="30">
        <v>999</v>
      </c>
      <c r="ND16" s="30">
        <v>999</v>
      </c>
      <c r="NE16" s="3">
        <v>999</v>
      </c>
      <c r="NF16" s="3">
        <v>999</v>
      </c>
      <c r="NG16" s="3">
        <v>999</v>
      </c>
      <c r="NH16" s="30">
        <v>999</v>
      </c>
      <c r="NI16" s="30">
        <v>999</v>
      </c>
      <c r="NJ16" s="148"/>
      <c r="NK16" s="3">
        <v>999</v>
      </c>
      <c r="NL16" s="3">
        <v>999</v>
      </c>
      <c r="NM16" s="3">
        <v>999</v>
      </c>
      <c r="NN16" s="30">
        <v>999</v>
      </c>
      <c r="NO16" s="30">
        <v>999</v>
      </c>
      <c r="NP16" s="3">
        <v>999</v>
      </c>
      <c r="NQ16" s="3">
        <v>999</v>
      </c>
      <c r="NR16" s="3">
        <v>999</v>
      </c>
      <c r="NS16" s="3">
        <v>999</v>
      </c>
      <c r="NT16" s="3">
        <v>999</v>
      </c>
      <c r="NU16" s="3">
        <v>999</v>
      </c>
      <c r="NV16" s="30">
        <v>999</v>
      </c>
      <c r="NW16" s="30">
        <v>999</v>
      </c>
      <c r="NX16" s="3">
        <v>999</v>
      </c>
      <c r="NY16" s="3">
        <v>999</v>
      </c>
      <c r="NZ16" s="3">
        <v>999</v>
      </c>
      <c r="OA16" s="3">
        <v>999</v>
      </c>
      <c r="OB16" s="30">
        <v>999</v>
      </c>
      <c r="OC16" s="30">
        <v>999</v>
      </c>
      <c r="OD16" s="3">
        <v>999</v>
      </c>
      <c r="OE16" s="3">
        <v>999</v>
      </c>
      <c r="OF16" s="3">
        <v>999</v>
      </c>
      <c r="OG16" s="3">
        <v>999</v>
      </c>
      <c r="OH16" s="3">
        <v>999</v>
      </c>
      <c r="OI16" s="3">
        <v>999</v>
      </c>
      <c r="OJ16" s="30">
        <v>999</v>
      </c>
      <c r="OK16" s="30">
        <v>999</v>
      </c>
      <c r="OL16" s="3">
        <v>999</v>
      </c>
      <c r="OM16" s="3">
        <v>999</v>
      </c>
      <c r="ON16" s="5">
        <v>999</v>
      </c>
      <c r="OO16" s="3">
        <v>999</v>
      </c>
      <c r="OP16" s="30">
        <v>999</v>
      </c>
      <c r="OQ16" s="30">
        <v>999</v>
      </c>
      <c r="OR16" s="148"/>
      <c r="OS16" s="3">
        <v>999</v>
      </c>
      <c r="OT16" s="3">
        <v>999</v>
      </c>
      <c r="OU16" s="30">
        <v>999</v>
      </c>
      <c r="OV16" s="30">
        <v>999</v>
      </c>
      <c r="OW16" s="3">
        <v>2015</v>
      </c>
      <c r="OX16" s="3">
        <v>0.84399999999999997</v>
      </c>
      <c r="OY16" s="3">
        <v>0.84399999999999997</v>
      </c>
      <c r="OZ16" s="150">
        <f>1-OY16</f>
        <v>0.15600000000000003</v>
      </c>
      <c r="PA16" s="3">
        <v>0.88300000000000001</v>
      </c>
      <c r="PB16" s="3">
        <v>0.88300000000000001</v>
      </c>
      <c r="PC16" s="3">
        <v>0.80400000000000005</v>
      </c>
      <c r="PD16" s="3">
        <v>0.80400000000000005</v>
      </c>
      <c r="PE16" s="30">
        <f>PD16/PB16</f>
        <v>0.91053227633069089</v>
      </c>
      <c r="PF16" s="6" t="s">
        <v>1036</v>
      </c>
      <c r="PG16" s="3">
        <v>999</v>
      </c>
      <c r="PH16" s="3">
        <v>999</v>
      </c>
      <c r="PI16" s="3">
        <v>999</v>
      </c>
      <c r="PJ16" s="3">
        <v>999</v>
      </c>
      <c r="PK16" s="30">
        <v>999</v>
      </c>
      <c r="PL16" s="30">
        <v>999</v>
      </c>
      <c r="PM16" s="3">
        <v>999</v>
      </c>
      <c r="PN16" s="3">
        <v>999</v>
      </c>
      <c r="PO16" s="3">
        <v>999</v>
      </c>
      <c r="PP16" s="3">
        <v>999</v>
      </c>
      <c r="PQ16" s="3">
        <v>999</v>
      </c>
      <c r="PR16" s="3">
        <v>999</v>
      </c>
      <c r="PS16" s="30">
        <v>999</v>
      </c>
      <c r="PT16" s="30">
        <v>999</v>
      </c>
      <c r="PU16" s="3">
        <v>999</v>
      </c>
      <c r="PV16" s="3">
        <v>999</v>
      </c>
      <c r="PW16" s="3">
        <v>999</v>
      </c>
      <c r="PX16" s="3">
        <v>999</v>
      </c>
      <c r="PY16" s="30">
        <v>999</v>
      </c>
      <c r="PZ16" s="30">
        <v>999</v>
      </c>
      <c r="QA16" s="148"/>
      <c r="QB16" s="3">
        <v>999</v>
      </c>
      <c r="QC16" s="3">
        <v>999</v>
      </c>
      <c r="QD16" s="30">
        <v>999</v>
      </c>
      <c r="QE16" s="30">
        <v>999</v>
      </c>
      <c r="QF16" s="3">
        <v>0.41676623937361801</v>
      </c>
      <c r="QG16" s="3">
        <v>0.32900000000000001</v>
      </c>
      <c r="QH16" s="150">
        <f>1-QG16</f>
        <v>0.67100000000000004</v>
      </c>
      <c r="QI16" s="3">
        <v>999</v>
      </c>
      <c r="QJ16" s="3">
        <v>999</v>
      </c>
      <c r="QK16" s="3">
        <v>999</v>
      </c>
      <c r="QL16" s="3">
        <v>999</v>
      </c>
      <c r="QM16" s="30">
        <v>999</v>
      </c>
      <c r="QN16" s="30">
        <v>999</v>
      </c>
      <c r="QO16" s="3">
        <v>999</v>
      </c>
      <c r="QP16" s="3">
        <v>999</v>
      </c>
      <c r="QQ16" s="3">
        <v>999</v>
      </c>
      <c r="QR16" s="3">
        <v>999</v>
      </c>
      <c r="QS16" s="30">
        <v>999</v>
      </c>
      <c r="QT16" s="30">
        <v>999</v>
      </c>
      <c r="QU16" s="3">
        <v>999</v>
      </c>
      <c r="QV16" s="3">
        <v>999</v>
      </c>
      <c r="QW16" s="3">
        <v>999</v>
      </c>
      <c r="QX16" s="3">
        <v>999</v>
      </c>
      <c r="QY16" s="3">
        <v>999</v>
      </c>
      <c r="QZ16" s="3">
        <v>999</v>
      </c>
      <c r="RA16" s="30">
        <v>999</v>
      </c>
      <c r="RB16" s="30">
        <v>999</v>
      </c>
      <c r="RC16" s="3">
        <v>999</v>
      </c>
      <c r="RD16" s="3">
        <v>999</v>
      </c>
      <c r="RE16" s="3">
        <v>999</v>
      </c>
      <c r="RF16" s="3">
        <v>999</v>
      </c>
      <c r="RG16" s="30">
        <v>999</v>
      </c>
      <c r="RH16" s="30">
        <v>999</v>
      </c>
      <c r="RI16" s="148"/>
      <c r="RJ16" s="3">
        <v>999</v>
      </c>
      <c r="RK16" s="3">
        <v>999</v>
      </c>
      <c r="RL16" s="30">
        <v>999</v>
      </c>
      <c r="RM16" s="30">
        <v>999</v>
      </c>
      <c r="RN16" s="3">
        <v>2015</v>
      </c>
      <c r="RO16" s="20">
        <v>0.80200000000000005</v>
      </c>
      <c r="RP16" s="20">
        <v>0.80200000000000005</v>
      </c>
      <c r="RQ16" s="3">
        <v>999</v>
      </c>
      <c r="RR16" s="3">
        <v>999</v>
      </c>
      <c r="RS16" s="3">
        <v>999</v>
      </c>
      <c r="RT16" s="3">
        <v>999</v>
      </c>
      <c r="RU16" s="30">
        <v>999</v>
      </c>
      <c r="RV16" s="30">
        <v>999</v>
      </c>
      <c r="RW16" s="3">
        <v>999</v>
      </c>
      <c r="RX16" s="3">
        <v>999</v>
      </c>
      <c r="RY16" s="3">
        <v>999</v>
      </c>
      <c r="RZ16" s="3">
        <v>999</v>
      </c>
      <c r="SA16" s="30">
        <v>999</v>
      </c>
      <c r="SB16" s="30">
        <v>999</v>
      </c>
      <c r="SC16" s="3">
        <v>999</v>
      </c>
      <c r="SD16" s="3">
        <v>999</v>
      </c>
      <c r="SE16" s="3">
        <v>999</v>
      </c>
      <c r="SF16" s="3">
        <v>999</v>
      </c>
      <c r="SG16" s="3">
        <v>999</v>
      </c>
      <c r="SH16" s="3">
        <v>999</v>
      </c>
      <c r="SI16" s="30">
        <v>999</v>
      </c>
      <c r="SJ16" s="30">
        <v>999</v>
      </c>
      <c r="SK16" s="3">
        <v>999</v>
      </c>
      <c r="SL16" s="3">
        <v>999</v>
      </c>
      <c r="SM16" s="3">
        <v>999</v>
      </c>
      <c r="SN16" s="3">
        <v>999</v>
      </c>
      <c r="SO16" s="30">
        <v>999</v>
      </c>
      <c r="SP16" s="30">
        <v>999</v>
      </c>
      <c r="SQ16" s="148"/>
      <c r="SR16" s="3">
        <v>999</v>
      </c>
      <c r="SS16" s="3">
        <v>999</v>
      </c>
      <c r="ST16" s="30">
        <v>999</v>
      </c>
      <c r="SU16" s="30">
        <v>999</v>
      </c>
      <c r="SV16" s="20">
        <v>0.36982939425614503</v>
      </c>
      <c r="SW16" s="20">
        <v>0.27500000000000002</v>
      </c>
      <c r="SX16" s="3">
        <v>999</v>
      </c>
      <c r="SY16" s="3">
        <v>999</v>
      </c>
      <c r="SZ16" s="3">
        <v>999</v>
      </c>
      <c r="TA16" s="3">
        <v>999</v>
      </c>
      <c r="TB16" s="30">
        <v>999</v>
      </c>
      <c r="TC16" s="30">
        <v>999</v>
      </c>
      <c r="TD16" s="3">
        <v>999</v>
      </c>
      <c r="TE16" s="3">
        <v>999</v>
      </c>
      <c r="TF16" s="3">
        <v>999</v>
      </c>
      <c r="TG16" s="3">
        <v>999</v>
      </c>
      <c r="TH16" s="30">
        <v>999</v>
      </c>
      <c r="TI16" s="30">
        <v>999</v>
      </c>
      <c r="TJ16" s="3">
        <v>999</v>
      </c>
      <c r="TK16" s="3">
        <v>999</v>
      </c>
      <c r="TL16" s="3">
        <v>999</v>
      </c>
      <c r="TM16" s="3">
        <v>999</v>
      </c>
      <c r="TN16" s="3">
        <v>999</v>
      </c>
      <c r="TO16" s="3">
        <v>999</v>
      </c>
      <c r="TP16" s="30">
        <v>999</v>
      </c>
      <c r="TQ16" s="30">
        <v>999</v>
      </c>
      <c r="TR16" s="3">
        <v>999</v>
      </c>
      <c r="TS16" s="3">
        <v>999</v>
      </c>
      <c r="TT16" s="3">
        <v>999</v>
      </c>
      <c r="TU16" s="3">
        <v>999</v>
      </c>
      <c r="TV16" s="30">
        <v>999</v>
      </c>
      <c r="TW16" s="30">
        <v>999</v>
      </c>
      <c r="TX16" s="148"/>
      <c r="TY16" s="3">
        <v>999</v>
      </c>
      <c r="TZ16" s="3">
        <v>999</v>
      </c>
      <c r="UA16" s="30">
        <v>999</v>
      </c>
      <c r="UB16" s="30">
        <v>999</v>
      </c>
      <c r="UC16" s="3">
        <v>999</v>
      </c>
      <c r="UD16" s="3">
        <v>999</v>
      </c>
      <c r="UE16" s="3">
        <v>999</v>
      </c>
      <c r="UF16" s="3">
        <v>999</v>
      </c>
      <c r="UG16" s="3">
        <v>999</v>
      </c>
      <c r="UH16" s="3">
        <v>999</v>
      </c>
      <c r="UI16" s="30">
        <v>999</v>
      </c>
      <c r="UJ16" s="30">
        <v>999</v>
      </c>
      <c r="UK16" s="3">
        <v>999</v>
      </c>
      <c r="UL16" s="3">
        <v>999</v>
      </c>
      <c r="UM16" s="3">
        <v>999</v>
      </c>
      <c r="UN16" s="3">
        <v>999</v>
      </c>
      <c r="UO16" s="30">
        <v>999</v>
      </c>
      <c r="UP16" s="30">
        <v>999</v>
      </c>
      <c r="UQ16" s="3">
        <v>999</v>
      </c>
      <c r="UR16" s="3">
        <v>999</v>
      </c>
      <c r="US16" s="3">
        <v>999</v>
      </c>
      <c r="UT16" s="3">
        <v>999</v>
      </c>
      <c r="UU16" s="3">
        <v>999</v>
      </c>
      <c r="UV16" s="3">
        <v>999</v>
      </c>
      <c r="UW16" s="30">
        <v>999</v>
      </c>
      <c r="UX16" s="30">
        <v>999</v>
      </c>
      <c r="UY16" s="3">
        <v>999</v>
      </c>
      <c r="UZ16" s="3">
        <v>999</v>
      </c>
      <c r="VA16" s="3">
        <v>999</v>
      </c>
      <c r="VB16" s="3">
        <v>999</v>
      </c>
      <c r="VC16" s="30">
        <v>999</v>
      </c>
      <c r="VD16" s="30">
        <v>999</v>
      </c>
      <c r="VE16" s="148"/>
      <c r="VF16" s="3">
        <v>999</v>
      </c>
      <c r="VG16" s="3">
        <v>999</v>
      </c>
      <c r="VH16" s="30">
        <v>999</v>
      </c>
      <c r="VI16" s="30">
        <v>999</v>
      </c>
      <c r="VJ16" s="3">
        <v>999</v>
      </c>
      <c r="VK16" s="3">
        <v>999</v>
      </c>
      <c r="VL16" s="3">
        <v>999</v>
      </c>
      <c r="VM16" s="3">
        <v>999</v>
      </c>
      <c r="VN16" s="3">
        <v>999</v>
      </c>
      <c r="VO16" s="3">
        <v>999</v>
      </c>
      <c r="VP16" s="30">
        <v>999</v>
      </c>
      <c r="VQ16" s="30">
        <v>999</v>
      </c>
      <c r="VR16" s="3">
        <v>999</v>
      </c>
      <c r="VS16" s="3">
        <v>999</v>
      </c>
      <c r="VT16" s="3">
        <v>999</v>
      </c>
      <c r="VU16" s="3">
        <v>999</v>
      </c>
      <c r="VV16" s="30">
        <v>999</v>
      </c>
      <c r="VW16" s="30">
        <v>999</v>
      </c>
      <c r="VX16" s="3">
        <v>999</v>
      </c>
      <c r="VY16" s="3">
        <v>999</v>
      </c>
      <c r="VZ16" s="3">
        <v>999</v>
      </c>
      <c r="WA16" s="3">
        <v>999</v>
      </c>
      <c r="WB16" s="3">
        <v>999</v>
      </c>
      <c r="WC16" s="3">
        <v>999</v>
      </c>
      <c r="WD16" s="30">
        <v>999</v>
      </c>
      <c r="WE16" s="30">
        <v>999</v>
      </c>
      <c r="WF16" s="3">
        <v>999</v>
      </c>
      <c r="WG16" s="3">
        <v>999</v>
      </c>
      <c r="WH16" s="3">
        <v>999</v>
      </c>
      <c r="WI16" s="3">
        <v>999</v>
      </c>
      <c r="WJ16" s="30">
        <v>999</v>
      </c>
      <c r="WK16" s="30">
        <v>999</v>
      </c>
      <c r="WL16" s="148"/>
      <c r="WM16" s="3">
        <v>999</v>
      </c>
      <c r="WN16" s="3">
        <v>999</v>
      </c>
      <c r="WO16" s="30">
        <v>999</v>
      </c>
      <c r="WP16" s="30">
        <v>999</v>
      </c>
      <c r="WQ16" s="3">
        <v>2015</v>
      </c>
      <c r="WR16" s="29">
        <v>0.62851421785908901</v>
      </c>
      <c r="WS16" s="29">
        <v>0.12121212121212099</v>
      </c>
      <c r="WT16" s="29">
        <v>0.70707070707070696</v>
      </c>
      <c r="WU16" s="3">
        <v>1</v>
      </c>
      <c r="WV16" s="3" t="s">
        <v>1026</v>
      </c>
      <c r="WW16" s="3">
        <v>1</v>
      </c>
      <c r="WX16" s="3" t="s">
        <v>1026</v>
      </c>
      <c r="WY16" s="3">
        <v>1</v>
      </c>
      <c r="WZ16" s="3" t="s">
        <v>1026</v>
      </c>
      <c r="XA16" s="3">
        <v>1</v>
      </c>
      <c r="XB16" s="3" t="s">
        <v>1026</v>
      </c>
      <c r="XC16" s="3">
        <v>1</v>
      </c>
      <c r="XD16" s="3" t="s">
        <v>1026</v>
      </c>
      <c r="XE16" s="3">
        <v>1</v>
      </c>
      <c r="XF16" s="3" t="s">
        <v>1026</v>
      </c>
      <c r="XG16" s="3">
        <v>1</v>
      </c>
      <c r="XH16" s="3" t="s">
        <v>1026</v>
      </c>
      <c r="XI16" s="3">
        <v>1</v>
      </c>
      <c r="XJ16" s="3" t="s">
        <v>1026</v>
      </c>
      <c r="XK16" s="3">
        <v>1</v>
      </c>
      <c r="XL16" s="3" t="s">
        <v>1026</v>
      </c>
      <c r="XM16" s="3">
        <v>1</v>
      </c>
      <c r="XN16" s="3" t="s">
        <v>1026</v>
      </c>
      <c r="XO16" s="3">
        <v>1</v>
      </c>
      <c r="XP16" s="3" t="s">
        <v>1026</v>
      </c>
      <c r="XQ16" s="3">
        <v>1</v>
      </c>
      <c r="XR16" s="3" t="s">
        <v>1026</v>
      </c>
      <c r="XS16" s="3">
        <v>1</v>
      </c>
      <c r="XT16" s="3" t="s">
        <v>1026</v>
      </c>
      <c r="XU16" s="3">
        <v>1</v>
      </c>
      <c r="XV16" s="3" t="s">
        <v>1026</v>
      </c>
      <c r="XW16" s="3">
        <v>1</v>
      </c>
      <c r="XX16" s="3" t="s">
        <v>1026</v>
      </c>
      <c r="XY16" s="3">
        <v>1</v>
      </c>
      <c r="XZ16" s="3" t="s">
        <v>1026</v>
      </c>
      <c r="YA16" s="3">
        <v>1</v>
      </c>
      <c r="YB16" s="3" t="s">
        <v>1026</v>
      </c>
      <c r="YC16" s="3">
        <v>1</v>
      </c>
      <c r="YD16" s="3" t="s">
        <v>1026</v>
      </c>
      <c r="YE16" s="3">
        <v>1</v>
      </c>
      <c r="YF16" s="3" t="s">
        <v>1026</v>
      </c>
      <c r="YG16" s="3">
        <v>0</v>
      </c>
      <c r="YH16" s="3" t="s">
        <v>1027</v>
      </c>
      <c r="YI16" s="29">
        <v>0.94736842105263197</v>
      </c>
      <c r="YJ16" s="29">
        <v>1</v>
      </c>
      <c r="YK16" s="3">
        <v>1</v>
      </c>
      <c r="YL16" s="3" t="s">
        <v>1026</v>
      </c>
      <c r="YM16" s="3">
        <v>0.33</v>
      </c>
      <c r="YN16" s="3" t="s">
        <v>1044</v>
      </c>
      <c r="YO16" s="3">
        <v>1</v>
      </c>
      <c r="YP16" s="3" t="s">
        <v>1026</v>
      </c>
      <c r="YQ16" s="3">
        <v>0.33</v>
      </c>
      <c r="YR16" s="3" t="s">
        <v>1060</v>
      </c>
      <c r="YS16" s="29">
        <v>0.66500000000000004</v>
      </c>
      <c r="YT16" s="29">
        <v>1</v>
      </c>
      <c r="YU16" s="3">
        <v>1</v>
      </c>
      <c r="YV16" s="3" t="s">
        <v>1026</v>
      </c>
      <c r="YW16" s="3">
        <v>1</v>
      </c>
      <c r="YX16" s="3" t="s">
        <v>1026</v>
      </c>
      <c r="YY16" s="3">
        <v>1</v>
      </c>
      <c r="YZ16" s="3" t="s">
        <v>1026</v>
      </c>
      <c r="ZA16" s="3">
        <v>1</v>
      </c>
      <c r="ZB16" s="3" t="s">
        <v>1026</v>
      </c>
      <c r="ZC16" s="3">
        <v>1</v>
      </c>
      <c r="ZD16" s="3" t="s">
        <v>1026</v>
      </c>
      <c r="ZE16" s="3">
        <v>1</v>
      </c>
      <c r="ZF16" s="3" t="s">
        <v>1026</v>
      </c>
      <c r="ZG16" s="3">
        <v>1</v>
      </c>
      <c r="ZH16" s="3" t="s">
        <v>1026</v>
      </c>
      <c r="ZI16" s="3">
        <v>1</v>
      </c>
      <c r="ZJ16" s="3" t="s">
        <v>1026</v>
      </c>
      <c r="ZK16" s="20">
        <v>0.56999999999999995</v>
      </c>
      <c r="ZL16" s="20">
        <v>0.56999999999999995</v>
      </c>
      <c r="ZM16" s="20">
        <v>0.60899999999999999</v>
      </c>
      <c r="ZN16" s="20">
        <v>0.60899999999999999</v>
      </c>
      <c r="ZO16" s="20">
        <v>0.53600000000000003</v>
      </c>
      <c r="ZP16" s="20">
        <v>0.53600000000000003</v>
      </c>
      <c r="ZQ16" s="30">
        <f>ZP16/ZN16</f>
        <v>0.88013136288998362</v>
      </c>
      <c r="ZR16" s="6" t="s">
        <v>1036</v>
      </c>
      <c r="ZS16" s="3">
        <v>999</v>
      </c>
      <c r="ZT16" s="3">
        <v>999</v>
      </c>
      <c r="ZU16" s="3">
        <v>999</v>
      </c>
      <c r="ZV16" s="3">
        <v>999</v>
      </c>
      <c r="ZW16" s="30">
        <v>999</v>
      </c>
      <c r="ZX16" s="30">
        <v>999</v>
      </c>
      <c r="ZY16" s="3">
        <v>999</v>
      </c>
      <c r="ZZ16" s="3">
        <v>999</v>
      </c>
      <c r="AAA16" s="3">
        <v>999</v>
      </c>
      <c r="AAB16" s="3">
        <v>999</v>
      </c>
      <c r="AAC16" s="3">
        <v>999</v>
      </c>
      <c r="AAD16" s="3">
        <v>999</v>
      </c>
      <c r="AAE16" s="30">
        <v>999</v>
      </c>
      <c r="AAF16" s="30">
        <v>999</v>
      </c>
      <c r="AAG16" s="3">
        <v>999</v>
      </c>
      <c r="AAH16" s="3">
        <v>999</v>
      </c>
      <c r="AAI16" s="3">
        <v>999</v>
      </c>
      <c r="AAJ16" s="3">
        <v>999</v>
      </c>
      <c r="AAK16" s="30">
        <v>999</v>
      </c>
      <c r="AAL16" s="30">
        <v>999</v>
      </c>
      <c r="AAM16" s="148"/>
      <c r="AAN16" s="3">
        <v>999</v>
      </c>
      <c r="AAO16" s="3">
        <v>999</v>
      </c>
      <c r="AAP16" s="30">
        <v>999</v>
      </c>
      <c r="AAQ16" s="30">
        <v>999</v>
      </c>
      <c r="AAR16" s="20">
        <v>0.8</v>
      </c>
      <c r="AAS16" s="20">
        <v>0.8</v>
      </c>
      <c r="AAT16" s="3">
        <v>999</v>
      </c>
      <c r="AAU16" s="3">
        <v>999</v>
      </c>
      <c r="AAV16" s="3">
        <v>999</v>
      </c>
      <c r="AAW16" s="3">
        <v>999</v>
      </c>
      <c r="AAX16" s="30">
        <v>999</v>
      </c>
      <c r="AAY16" s="30">
        <v>999</v>
      </c>
      <c r="AAZ16" s="3">
        <v>999</v>
      </c>
      <c r="ABA16" s="3">
        <v>999</v>
      </c>
      <c r="ABB16" s="3">
        <v>999</v>
      </c>
      <c r="ABC16" s="3">
        <v>999</v>
      </c>
      <c r="ABD16" s="30">
        <v>999</v>
      </c>
      <c r="ABE16" s="30">
        <v>999</v>
      </c>
      <c r="ABF16" s="3">
        <v>999</v>
      </c>
      <c r="ABG16" s="3">
        <v>999</v>
      </c>
      <c r="ABH16" s="3">
        <v>999</v>
      </c>
      <c r="ABI16" s="3">
        <v>999</v>
      </c>
      <c r="ABJ16" s="3">
        <v>999</v>
      </c>
      <c r="ABK16" s="3">
        <v>999</v>
      </c>
      <c r="ABL16" s="30">
        <v>999</v>
      </c>
      <c r="ABM16" s="30">
        <v>999</v>
      </c>
      <c r="ABN16" s="3">
        <v>999</v>
      </c>
      <c r="ABO16" s="3">
        <v>999</v>
      </c>
      <c r="ABP16" s="3">
        <v>999</v>
      </c>
      <c r="ABQ16" s="3">
        <v>999</v>
      </c>
      <c r="ABR16" s="30">
        <v>999</v>
      </c>
      <c r="ABS16" s="30">
        <v>999</v>
      </c>
      <c r="ABT16" s="148"/>
      <c r="ABU16" s="3">
        <v>999</v>
      </c>
      <c r="ABV16" s="3">
        <v>999</v>
      </c>
      <c r="ABW16" s="30">
        <v>999</v>
      </c>
      <c r="ABX16" s="30">
        <v>999</v>
      </c>
      <c r="ABY16" s="20">
        <v>0.7</v>
      </c>
      <c r="ABZ16" s="20">
        <v>0.7</v>
      </c>
      <c r="ACA16" s="3">
        <v>999</v>
      </c>
      <c r="ACB16" s="3">
        <v>999</v>
      </c>
      <c r="ACC16" s="3">
        <v>999</v>
      </c>
      <c r="ACD16" s="3">
        <v>999</v>
      </c>
      <c r="ACE16" s="30">
        <v>999</v>
      </c>
      <c r="ACF16" s="30">
        <v>999</v>
      </c>
      <c r="ACG16" s="3">
        <v>999</v>
      </c>
      <c r="ACH16" s="3">
        <v>999</v>
      </c>
      <c r="ACI16" s="3">
        <v>999</v>
      </c>
      <c r="ACJ16" s="3">
        <v>999</v>
      </c>
      <c r="ACK16" s="30">
        <v>999</v>
      </c>
      <c r="ACL16" s="30">
        <v>999</v>
      </c>
      <c r="ACM16" s="3">
        <v>999</v>
      </c>
      <c r="ACN16" s="3">
        <v>999</v>
      </c>
      <c r="ACO16" s="3">
        <v>999</v>
      </c>
      <c r="ACP16" s="3">
        <v>999</v>
      </c>
      <c r="ACQ16" s="3">
        <v>999</v>
      </c>
      <c r="ACR16" s="3">
        <v>999</v>
      </c>
      <c r="ACS16" s="30">
        <v>999</v>
      </c>
      <c r="ACT16" s="30">
        <v>999</v>
      </c>
      <c r="ACU16" s="3">
        <v>999</v>
      </c>
      <c r="ACV16" s="3">
        <v>999</v>
      </c>
      <c r="ACW16" s="3">
        <v>999</v>
      </c>
      <c r="ACX16" s="3">
        <v>999</v>
      </c>
      <c r="ACY16" s="30">
        <v>999</v>
      </c>
      <c r="ACZ16" s="30">
        <v>999</v>
      </c>
      <c r="ADA16" s="148"/>
      <c r="ADB16" s="3">
        <v>999</v>
      </c>
      <c r="ADC16" s="3">
        <v>999</v>
      </c>
      <c r="ADD16" s="30">
        <v>999</v>
      </c>
      <c r="ADE16" s="30">
        <v>999</v>
      </c>
      <c r="ADF16" s="20">
        <v>0.737501347676353</v>
      </c>
      <c r="ADG16" s="20">
        <v>0.69799999999999995</v>
      </c>
      <c r="ADH16" s="20">
        <v>0.67674681825629002</v>
      </c>
      <c r="ADI16" s="20">
        <v>0.70699999999999996</v>
      </c>
      <c r="ADJ16" s="20">
        <v>0.65468175465603595</v>
      </c>
      <c r="ADK16" s="20">
        <v>0.68700000000000006</v>
      </c>
      <c r="ADL16" s="30">
        <f>ADK16/ADI16</f>
        <v>0.97171145685997184</v>
      </c>
      <c r="ADM16" s="30" t="s">
        <v>1036</v>
      </c>
      <c r="ADN16" s="3">
        <v>999</v>
      </c>
      <c r="ADO16" s="3">
        <v>999</v>
      </c>
      <c r="ADP16" s="3">
        <v>999</v>
      </c>
      <c r="ADQ16" s="3">
        <v>999</v>
      </c>
      <c r="ADR16" s="30">
        <v>999</v>
      </c>
      <c r="ADS16" s="30">
        <v>999</v>
      </c>
      <c r="ADT16" s="3">
        <v>999</v>
      </c>
      <c r="ADU16" s="3">
        <v>999</v>
      </c>
      <c r="ADV16" s="3">
        <v>999</v>
      </c>
      <c r="ADW16" s="3">
        <v>999</v>
      </c>
      <c r="ADX16" s="3">
        <v>999</v>
      </c>
      <c r="ADY16" s="3">
        <v>999</v>
      </c>
      <c r="ADZ16" s="30">
        <v>999</v>
      </c>
      <c r="AEA16" s="30">
        <v>999</v>
      </c>
      <c r="AEB16" s="3">
        <v>999</v>
      </c>
      <c r="AEC16" s="3">
        <v>999</v>
      </c>
      <c r="AED16" s="3">
        <v>999</v>
      </c>
      <c r="AEE16" s="3">
        <v>999</v>
      </c>
      <c r="AEF16" s="30">
        <v>999</v>
      </c>
      <c r="AEG16" s="30">
        <v>999</v>
      </c>
      <c r="AEH16" s="148"/>
      <c r="AEI16" s="3">
        <v>999</v>
      </c>
      <c r="AEJ16" s="3">
        <v>999</v>
      </c>
      <c r="AEK16" s="30">
        <v>999</v>
      </c>
      <c r="AEL16" s="30">
        <v>999</v>
      </c>
      <c r="AEM16" s="3">
        <v>999</v>
      </c>
      <c r="AEN16" s="3">
        <v>999</v>
      </c>
      <c r="AEO16" s="3">
        <v>999</v>
      </c>
      <c r="AEP16" s="3">
        <v>999</v>
      </c>
      <c r="AEQ16" s="3">
        <v>999</v>
      </c>
      <c r="AER16" s="3">
        <v>999</v>
      </c>
      <c r="AES16" s="30">
        <v>999</v>
      </c>
      <c r="AET16" s="30">
        <v>999</v>
      </c>
      <c r="AEU16" s="3">
        <v>999</v>
      </c>
      <c r="AEV16" s="3">
        <v>999</v>
      </c>
      <c r="AEW16" s="3">
        <v>999</v>
      </c>
      <c r="AEX16" s="3">
        <v>999</v>
      </c>
      <c r="AEY16" s="30">
        <v>999</v>
      </c>
      <c r="AEZ16" s="30">
        <v>999</v>
      </c>
      <c r="AFA16" s="3">
        <v>999</v>
      </c>
      <c r="AFB16" s="3">
        <v>999</v>
      </c>
      <c r="AFC16" s="3">
        <v>999</v>
      </c>
      <c r="AFD16" s="3">
        <v>999</v>
      </c>
      <c r="AFE16" s="3">
        <v>999</v>
      </c>
      <c r="AFF16" s="3">
        <v>999</v>
      </c>
      <c r="AFG16" s="30">
        <v>999</v>
      </c>
      <c r="AFH16" s="30">
        <v>999</v>
      </c>
      <c r="AFI16" s="3">
        <v>999</v>
      </c>
      <c r="AFJ16" s="3">
        <v>999</v>
      </c>
      <c r="AFK16" s="3">
        <v>999</v>
      </c>
      <c r="AFL16" s="3">
        <v>999</v>
      </c>
      <c r="AFM16" s="30">
        <v>999</v>
      </c>
      <c r="AFN16" s="30">
        <v>999</v>
      </c>
      <c r="AFO16" s="148"/>
      <c r="AFP16" s="3">
        <v>999</v>
      </c>
      <c r="AFQ16" s="3">
        <v>999</v>
      </c>
      <c r="AFR16" s="30">
        <v>999</v>
      </c>
      <c r="AFS16" s="30">
        <v>999</v>
      </c>
      <c r="AFT16" s="20">
        <v>0.30116252825095202</v>
      </c>
      <c r="AFU16" s="20">
        <v>0.19600000000000001</v>
      </c>
      <c r="AFV16" s="20">
        <v>0.154908064110299</v>
      </c>
      <c r="AFW16" s="20">
        <v>0.23400000000000001</v>
      </c>
      <c r="AFX16" s="20">
        <v>6.3338050169248206E-2</v>
      </c>
      <c r="AFY16" s="20">
        <v>0.151</v>
      </c>
      <c r="AFZ16" s="30">
        <f>AFY16/AFW16</f>
        <v>0.64529914529914523</v>
      </c>
      <c r="AGA16" s="6" t="s">
        <v>1036</v>
      </c>
      <c r="AGB16" s="3">
        <v>999</v>
      </c>
      <c r="AGC16" s="3">
        <v>999</v>
      </c>
      <c r="AGD16" s="3">
        <v>999</v>
      </c>
      <c r="AGE16" s="3">
        <v>999</v>
      </c>
      <c r="AGF16" s="30">
        <v>999</v>
      </c>
      <c r="AGG16" s="30">
        <v>999</v>
      </c>
      <c r="AGH16" s="3">
        <v>999</v>
      </c>
      <c r="AGI16" s="3">
        <v>999</v>
      </c>
      <c r="AGJ16" s="3">
        <v>999</v>
      </c>
      <c r="AGK16" s="3">
        <v>999</v>
      </c>
      <c r="AGL16" s="3">
        <v>999</v>
      </c>
      <c r="AGM16" s="3">
        <v>999</v>
      </c>
      <c r="AGN16" s="30">
        <v>999</v>
      </c>
      <c r="AGO16" s="30">
        <v>999</v>
      </c>
      <c r="AGP16" s="3">
        <v>999</v>
      </c>
      <c r="AGQ16" s="3">
        <v>999</v>
      </c>
      <c r="AGR16" s="3">
        <v>999</v>
      </c>
      <c r="AGS16" s="3">
        <v>999</v>
      </c>
      <c r="AGT16" s="30">
        <v>999</v>
      </c>
      <c r="AGU16" s="30">
        <v>999</v>
      </c>
      <c r="AGV16" s="148"/>
      <c r="AGW16" s="3">
        <v>999</v>
      </c>
      <c r="AGX16" s="3">
        <v>999</v>
      </c>
      <c r="AGY16" s="30">
        <v>999</v>
      </c>
      <c r="AGZ16" s="30">
        <v>999</v>
      </c>
      <c r="AHA16" s="5">
        <v>2015</v>
      </c>
      <c r="AHB16" s="20">
        <v>0.87</v>
      </c>
      <c r="AHC16" s="20">
        <v>0.87</v>
      </c>
      <c r="AHD16" s="20">
        <v>0.87</v>
      </c>
      <c r="AHE16" s="20">
        <v>0.87</v>
      </c>
      <c r="AHF16" s="20">
        <v>0.87</v>
      </c>
      <c r="AHG16" s="20">
        <v>0.87</v>
      </c>
      <c r="AHH16" s="30">
        <f>AHG16/AHE16</f>
        <v>1</v>
      </c>
      <c r="AHI16" s="6" t="s">
        <v>1036</v>
      </c>
      <c r="AHJ16" s="3">
        <v>999</v>
      </c>
      <c r="AHK16" s="3">
        <v>999</v>
      </c>
      <c r="AHL16" s="3">
        <v>999</v>
      </c>
      <c r="AHM16" s="3">
        <v>999</v>
      </c>
      <c r="AHN16" s="30">
        <v>999</v>
      </c>
      <c r="AHO16" s="30">
        <v>999</v>
      </c>
      <c r="AHP16" s="3">
        <v>999</v>
      </c>
      <c r="AHQ16" s="3">
        <v>999</v>
      </c>
      <c r="AHR16" s="3">
        <v>999</v>
      </c>
      <c r="AHS16" s="3">
        <v>999</v>
      </c>
      <c r="AHT16" s="3">
        <v>999</v>
      </c>
      <c r="AHU16" s="3">
        <v>999</v>
      </c>
      <c r="AHV16" s="30">
        <v>999</v>
      </c>
      <c r="AHW16" s="30">
        <v>999</v>
      </c>
      <c r="AHX16" s="3">
        <v>999</v>
      </c>
      <c r="AHY16" s="3">
        <v>999</v>
      </c>
      <c r="AHZ16" s="3">
        <v>999</v>
      </c>
      <c r="AIA16" s="3">
        <v>999</v>
      </c>
      <c r="AIB16" s="30">
        <v>999</v>
      </c>
      <c r="AIC16" s="30">
        <v>999</v>
      </c>
      <c r="AID16" s="148"/>
      <c r="AIE16" s="3">
        <v>999</v>
      </c>
      <c r="AIF16" s="3">
        <v>999</v>
      </c>
      <c r="AIG16" s="30">
        <v>999</v>
      </c>
      <c r="AIH16" s="30">
        <v>999</v>
      </c>
      <c r="AII16" s="20">
        <v>0.80400000000000005</v>
      </c>
      <c r="AIJ16" s="20">
        <v>0.80400000000000005</v>
      </c>
      <c r="AIK16" s="20">
        <v>0.84699999999999998</v>
      </c>
      <c r="AIL16" s="20">
        <v>0.84699999999999998</v>
      </c>
      <c r="AIM16" s="20">
        <v>0.76100000000000001</v>
      </c>
      <c r="AIN16" s="20">
        <v>0.76100000000000001</v>
      </c>
      <c r="AIO16" s="30">
        <f>AIN16/AIL16</f>
        <v>0.89846517119244396</v>
      </c>
      <c r="AIP16" s="6" t="s">
        <v>1036</v>
      </c>
      <c r="AIQ16" s="3">
        <v>999</v>
      </c>
      <c r="AIR16" s="3">
        <v>999</v>
      </c>
      <c r="AIS16" s="3">
        <v>999</v>
      </c>
      <c r="AIT16" s="3">
        <v>999</v>
      </c>
      <c r="AIU16" s="30">
        <v>999</v>
      </c>
      <c r="AIV16" s="30">
        <v>999</v>
      </c>
      <c r="AIW16" s="3">
        <v>999</v>
      </c>
      <c r="AIX16" s="3">
        <v>999</v>
      </c>
      <c r="AIY16" s="3">
        <v>999</v>
      </c>
      <c r="AIZ16" s="3">
        <v>999</v>
      </c>
      <c r="AJA16" s="3">
        <v>999</v>
      </c>
      <c r="AJB16" s="3">
        <v>999</v>
      </c>
      <c r="AJC16" s="30">
        <v>999</v>
      </c>
      <c r="AJD16" s="30">
        <v>999</v>
      </c>
      <c r="AJE16" s="3">
        <v>999</v>
      </c>
      <c r="AJF16" s="3">
        <v>999</v>
      </c>
      <c r="AJG16" s="3">
        <v>999</v>
      </c>
      <c r="AJH16" s="3">
        <v>999</v>
      </c>
      <c r="AJI16" s="30">
        <v>999</v>
      </c>
      <c r="AJJ16" s="30">
        <v>999</v>
      </c>
      <c r="AJK16" s="148"/>
      <c r="AJL16" s="3">
        <v>999</v>
      </c>
      <c r="AJM16" s="3">
        <v>999</v>
      </c>
      <c r="AJN16" s="30">
        <v>999</v>
      </c>
      <c r="AJO16" s="30">
        <v>999</v>
      </c>
      <c r="AJP16" s="5">
        <v>2015</v>
      </c>
      <c r="AJQ16" s="29">
        <v>0.85217759172848695</v>
      </c>
      <c r="AJR16" s="29">
        <v>0.60984848484848497</v>
      </c>
      <c r="AJS16" s="29">
        <v>0.86994949494949503</v>
      </c>
      <c r="AJT16" s="3">
        <v>1</v>
      </c>
      <c r="AJU16" s="3" t="s">
        <v>1026</v>
      </c>
      <c r="AJV16" s="3">
        <v>0.33</v>
      </c>
      <c r="AJW16" s="3" t="s">
        <v>1061</v>
      </c>
      <c r="AJX16" s="20">
        <v>999</v>
      </c>
      <c r="AJY16" s="20">
        <v>999</v>
      </c>
      <c r="AJZ16" s="20">
        <v>999</v>
      </c>
      <c r="AKA16" s="20">
        <v>999</v>
      </c>
      <c r="AKB16" s="20">
        <v>999</v>
      </c>
      <c r="AKC16" s="20">
        <v>999</v>
      </c>
      <c r="AKD16" s="29">
        <v>0.66500000000000004</v>
      </c>
      <c r="AKE16" s="29">
        <v>0.66666666666666696</v>
      </c>
      <c r="AKF16" s="3">
        <v>0</v>
      </c>
      <c r="AKG16" s="3" t="s">
        <v>1027</v>
      </c>
      <c r="AKH16" s="3">
        <v>0</v>
      </c>
      <c r="AKI16" s="3" t="s">
        <v>1027</v>
      </c>
      <c r="AKJ16" s="20">
        <v>0.99</v>
      </c>
      <c r="AKK16" s="35">
        <v>0.01</v>
      </c>
      <c r="AKL16" s="20">
        <v>0.13949117284632201</v>
      </c>
      <c r="AKM16" s="35">
        <v>0.99</v>
      </c>
      <c r="AKN16" s="29">
        <v>0.28237279321157999</v>
      </c>
      <c r="AKO16" s="29">
        <v>1</v>
      </c>
      <c r="AKP16" s="3">
        <v>1</v>
      </c>
      <c r="AKQ16" s="3" t="s">
        <v>1055</v>
      </c>
      <c r="AKR16" s="3">
        <v>1</v>
      </c>
      <c r="AKS16" s="3" t="s">
        <v>1026</v>
      </c>
      <c r="AKT16" s="3">
        <v>1</v>
      </c>
      <c r="AKU16" s="3" t="s">
        <v>1026</v>
      </c>
      <c r="AKV16" s="3">
        <v>0</v>
      </c>
      <c r="AKW16" s="3" t="s">
        <v>1027</v>
      </c>
      <c r="AKX16" s="29">
        <v>0.75</v>
      </c>
      <c r="AKY16" s="29">
        <v>1</v>
      </c>
      <c r="AKZ16" s="3" t="s">
        <v>1048</v>
      </c>
      <c r="ALA16" s="3" t="s">
        <v>1027</v>
      </c>
      <c r="ALB16" s="20">
        <v>0.67839569086175699</v>
      </c>
      <c r="ALC16">
        <v>37</v>
      </c>
      <c r="ALD16" s="3" t="s">
        <v>1047</v>
      </c>
      <c r="ALE16" s="3" t="s">
        <v>1026</v>
      </c>
      <c r="ALF16" s="3" t="s">
        <v>1047</v>
      </c>
      <c r="ALG16" s="3" t="s">
        <v>1026</v>
      </c>
      <c r="ALH16" s="20">
        <v>0.749</v>
      </c>
      <c r="ALI16" s="32">
        <v>25.1</v>
      </c>
      <c r="ALJ16" s="3" t="s">
        <v>1047</v>
      </c>
      <c r="ALK16" s="3" t="s">
        <v>1026</v>
      </c>
      <c r="ALL16" s="3" t="s">
        <v>1047</v>
      </c>
      <c r="ALM16" s="3" t="s">
        <v>1026</v>
      </c>
      <c r="ALN16" s="29">
        <v>0.77534224155167997</v>
      </c>
      <c r="ALO16" s="29">
        <v>1</v>
      </c>
      <c r="ALP16" s="29">
        <v>0.91666666666666696</v>
      </c>
    </row>
    <row r="17" spans="1:1004" x14ac:dyDescent="0.25">
      <c r="A17" s="3" t="s">
        <v>1092</v>
      </c>
      <c r="B17" s="3">
        <v>0.5</v>
      </c>
      <c r="C17" s="3" t="s">
        <v>1050</v>
      </c>
      <c r="D17" s="3">
        <v>1</v>
      </c>
      <c r="E17" s="3" t="s">
        <v>1026</v>
      </c>
      <c r="F17" s="3">
        <v>1</v>
      </c>
      <c r="G17" s="3" t="s">
        <v>1026</v>
      </c>
      <c r="H17" s="3">
        <v>1</v>
      </c>
      <c r="I17" s="3" t="s">
        <v>1026</v>
      </c>
      <c r="J17" s="3">
        <v>0</v>
      </c>
      <c r="K17" s="3" t="s">
        <v>1027</v>
      </c>
      <c r="L17" s="3">
        <v>1</v>
      </c>
      <c r="M17" s="3" t="s">
        <v>1026</v>
      </c>
      <c r="N17" s="3">
        <v>1</v>
      </c>
      <c r="O17" s="3" t="s">
        <v>1026</v>
      </c>
      <c r="P17" s="3">
        <v>1</v>
      </c>
      <c r="Q17" s="3" t="s">
        <v>1026</v>
      </c>
      <c r="R17" s="3">
        <v>1</v>
      </c>
      <c r="S17" s="3" t="s">
        <v>1026</v>
      </c>
      <c r="T17" s="3">
        <v>1</v>
      </c>
      <c r="U17" s="3" t="s">
        <v>1026</v>
      </c>
      <c r="V17" s="3">
        <v>1</v>
      </c>
      <c r="W17" s="3" t="s">
        <v>1026</v>
      </c>
      <c r="X17" s="3">
        <v>0</v>
      </c>
      <c r="Y17" s="3" t="s">
        <v>1027</v>
      </c>
      <c r="Z17" s="3">
        <v>1</v>
      </c>
      <c r="AA17" s="3" t="s">
        <v>1026</v>
      </c>
      <c r="AB17" s="3">
        <v>1</v>
      </c>
      <c r="AC17" s="3" t="s">
        <v>1026</v>
      </c>
      <c r="AD17" s="3">
        <v>1</v>
      </c>
      <c r="AE17" s="3" t="s">
        <v>1051</v>
      </c>
      <c r="AF17" s="3">
        <v>1</v>
      </c>
      <c r="AG17" s="3" t="s">
        <v>1051</v>
      </c>
      <c r="AH17" s="3">
        <v>997</v>
      </c>
      <c r="AI17" s="3" t="s">
        <v>1028</v>
      </c>
      <c r="AJ17" s="3">
        <v>997</v>
      </c>
      <c r="AK17" s="3" t="s">
        <v>1028</v>
      </c>
      <c r="AL17" s="3">
        <v>997</v>
      </c>
      <c r="AM17" s="3" t="s">
        <v>1028</v>
      </c>
      <c r="AN17" s="3">
        <v>997</v>
      </c>
      <c r="AO17" s="3" t="s">
        <v>1028</v>
      </c>
      <c r="AP17" s="3">
        <v>997</v>
      </c>
      <c r="AQ17" s="3" t="s">
        <v>1028</v>
      </c>
      <c r="AR17" s="3">
        <v>997</v>
      </c>
      <c r="AS17" s="3" t="s">
        <v>1028</v>
      </c>
      <c r="AT17" s="3">
        <v>997</v>
      </c>
      <c r="AU17" s="3" t="s">
        <v>1028</v>
      </c>
      <c r="AV17" s="3">
        <v>997</v>
      </c>
      <c r="AW17" s="3" t="s">
        <v>1028</v>
      </c>
      <c r="AX17" s="3">
        <v>997</v>
      </c>
      <c r="AY17" s="3" t="s">
        <v>1028</v>
      </c>
      <c r="AZ17" s="3">
        <v>1</v>
      </c>
      <c r="BA17" s="3" t="s">
        <v>1026</v>
      </c>
      <c r="BB17" s="3">
        <v>1</v>
      </c>
      <c r="BC17" s="3" t="s">
        <v>1026</v>
      </c>
      <c r="BD17" s="3">
        <v>1</v>
      </c>
      <c r="BE17" s="3" t="s">
        <v>1026</v>
      </c>
      <c r="BF17" s="3">
        <v>1</v>
      </c>
      <c r="BG17" s="3" t="s">
        <v>1026</v>
      </c>
      <c r="BH17" s="3">
        <v>0</v>
      </c>
      <c r="BI17" s="3" t="s">
        <v>1027</v>
      </c>
      <c r="BJ17" s="3">
        <v>1</v>
      </c>
      <c r="BK17" s="3" t="s">
        <v>1026</v>
      </c>
      <c r="BL17" s="3">
        <v>0</v>
      </c>
      <c r="BM17" s="3" t="s">
        <v>1027</v>
      </c>
      <c r="BN17" s="36">
        <v>0.80434782608695599</v>
      </c>
      <c r="BO17" s="36">
        <v>1</v>
      </c>
      <c r="BP17" s="3">
        <v>1</v>
      </c>
      <c r="BQ17" s="3" t="s">
        <v>1029</v>
      </c>
      <c r="BR17" s="3">
        <v>1</v>
      </c>
      <c r="BS17" s="3" t="s">
        <v>1029</v>
      </c>
      <c r="BT17" s="3">
        <v>1</v>
      </c>
      <c r="BU17" s="3" t="s">
        <v>1029</v>
      </c>
      <c r="BV17" s="3">
        <v>1</v>
      </c>
      <c r="BW17" s="3" t="s">
        <v>1029</v>
      </c>
      <c r="BX17" s="3">
        <v>1</v>
      </c>
      <c r="BY17" s="3" t="s">
        <v>1026</v>
      </c>
      <c r="BZ17" s="3">
        <v>1</v>
      </c>
      <c r="CA17" s="3" t="s">
        <v>1026</v>
      </c>
      <c r="CB17" s="3">
        <v>1</v>
      </c>
      <c r="CC17" s="3" t="s">
        <v>1026</v>
      </c>
      <c r="CD17" s="18">
        <v>1</v>
      </c>
      <c r="CE17" s="36">
        <v>1</v>
      </c>
      <c r="CF17" s="3">
        <v>1</v>
      </c>
      <c r="CG17" s="3" t="s">
        <v>1026</v>
      </c>
      <c r="CH17" s="3">
        <v>1</v>
      </c>
      <c r="CI17" s="3" t="s">
        <v>1026</v>
      </c>
      <c r="CJ17" s="3">
        <v>1</v>
      </c>
      <c r="CK17" s="3" t="s">
        <v>1026</v>
      </c>
      <c r="CL17" s="29">
        <v>1</v>
      </c>
      <c r="CM17" s="29">
        <v>1</v>
      </c>
      <c r="CN17" s="3">
        <v>1</v>
      </c>
      <c r="CO17" s="22" t="s">
        <v>1026</v>
      </c>
      <c r="CP17" s="3">
        <v>1</v>
      </c>
      <c r="CQ17" s="22" t="s">
        <v>1026</v>
      </c>
      <c r="CR17" s="3">
        <v>1</v>
      </c>
      <c r="CS17" s="3" t="s">
        <v>1052</v>
      </c>
      <c r="CT17" s="3">
        <v>1</v>
      </c>
      <c r="CU17" s="3" t="s">
        <v>1026</v>
      </c>
      <c r="CV17" s="36">
        <v>1</v>
      </c>
      <c r="CW17" s="36">
        <v>1</v>
      </c>
      <c r="CX17" s="3">
        <v>1</v>
      </c>
      <c r="CY17" s="27">
        <v>23.3</v>
      </c>
      <c r="CZ17" s="5">
        <v>2013</v>
      </c>
      <c r="DA17" s="21">
        <v>0.74625283437691803</v>
      </c>
      <c r="DB17" s="27">
        <v>4.7</v>
      </c>
      <c r="DC17" s="5">
        <v>2015</v>
      </c>
      <c r="DD17" s="3">
        <v>1</v>
      </c>
      <c r="DE17">
        <v>0</v>
      </c>
      <c r="DF17" s="5" t="s">
        <v>1028</v>
      </c>
      <c r="DG17" s="21">
        <v>0.11327913551494501</v>
      </c>
      <c r="DH17" s="23">
        <v>3.4000000000000002E-4</v>
      </c>
      <c r="DI17" s="5">
        <v>2015</v>
      </c>
      <c r="DJ17" s="3">
        <v>0.550281946464938</v>
      </c>
      <c r="DK17">
        <v>30.8</v>
      </c>
      <c r="DL17" s="5">
        <v>2015</v>
      </c>
      <c r="DM17" s="3">
        <v>1</v>
      </c>
      <c r="DN17">
        <v>43.7</v>
      </c>
      <c r="DO17" s="5">
        <v>2015</v>
      </c>
      <c r="DP17" s="3">
        <v>999</v>
      </c>
      <c r="DQ17" s="3">
        <v>999</v>
      </c>
      <c r="DR17" s="3">
        <v>999</v>
      </c>
      <c r="DS17" s="3">
        <v>1</v>
      </c>
      <c r="DT17">
        <v>12.2</v>
      </c>
      <c r="DU17" s="5">
        <v>2015</v>
      </c>
      <c r="DV17" s="3">
        <v>0.77587293621022801</v>
      </c>
      <c r="DW17">
        <v>64.69</v>
      </c>
      <c r="DX17" s="5">
        <v>2015</v>
      </c>
      <c r="DY17" s="3">
        <v>0.62062137055793798</v>
      </c>
      <c r="DZ17">
        <v>22.31</v>
      </c>
      <c r="EA17" s="5">
        <v>2015</v>
      </c>
      <c r="EB17" s="3">
        <v>0</v>
      </c>
      <c r="EC17">
        <v>2.6</v>
      </c>
      <c r="ED17" s="5">
        <v>2015</v>
      </c>
      <c r="EE17" s="3">
        <v>999</v>
      </c>
      <c r="EF17" s="3">
        <v>999</v>
      </c>
      <c r="EG17" s="3">
        <v>999</v>
      </c>
      <c r="EH17" s="29">
        <v>0.66930290876100196</v>
      </c>
      <c r="EI17" s="29">
        <v>0.82142857142857095</v>
      </c>
      <c r="EJ17" s="25">
        <v>0.88509133662586303</v>
      </c>
      <c r="EK17" s="25">
        <v>0.85526315789473695</v>
      </c>
      <c r="EL17" s="25">
        <v>0.75698601158790901</v>
      </c>
      <c r="EM17" s="29">
        <v>0.96428571428571397</v>
      </c>
      <c r="EN17" s="3">
        <v>0</v>
      </c>
      <c r="EO17" s="3" t="s">
        <v>1027</v>
      </c>
      <c r="EP17" s="3">
        <v>0.25</v>
      </c>
      <c r="EQ17">
        <v>0</v>
      </c>
      <c r="ER17" s="3">
        <v>0</v>
      </c>
      <c r="ES17" s="3" t="s">
        <v>1027</v>
      </c>
      <c r="ET17" s="20">
        <v>999</v>
      </c>
      <c r="EU17">
        <v>0</v>
      </c>
      <c r="EV17" s="27">
        <v>0.25</v>
      </c>
      <c r="EW17">
        <v>25</v>
      </c>
      <c r="EX17" s="27">
        <v>0.19</v>
      </c>
      <c r="EY17">
        <v>19</v>
      </c>
      <c r="EZ17" s="5">
        <v>2015</v>
      </c>
      <c r="FA17" s="36">
        <v>1</v>
      </c>
      <c r="FB17" s="36">
        <v>1</v>
      </c>
      <c r="FC17" s="3">
        <v>0</v>
      </c>
      <c r="FD17" s="3" t="s">
        <v>1027</v>
      </c>
      <c r="FE17" s="3">
        <v>0.25</v>
      </c>
      <c r="FF17" s="5">
        <v>999</v>
      </c>
      <c r="FG17" s="3">
        <v>0</v>
      </c>
      <c r="FH17" s="3" t="s">
        <v>1027</v>
      </c>
      <c r="FI17" s="5">
        <v>0.25</v>
      </c>
      <c r="FJ17" s="5">
        <v>999</v>
      </c>
      <c r="FK17" s="3">
        <v>999</v>
      </c>
      <c r="FL17" s="3">
        <v>999</v>
      </c>
      <c r="FM17" s="3">
        <v>999</v>
      </c>
      <c r="FN17" s="3">
        <v>999</v>
      </c>
      <c r="FO17" s="3">
        <v>1</v>
      </c>
      <c r="FP17">
        <v>100</v>
      </c>
      <c r="FQ17" s="3">
        <v>1</v>
      </c>
      <c r="FR17">
        <v>100</v>
      </c>
      <c r="FS17" s="5">
        <v>2012</v>
      </c>
      <c r="FT17" s="3">
        <v>1</v>
      </c>
      <c r="FU17">
        <v>100</v>
      </c>
      <c r="FV17" s="3">
        <v>1</v>
      </c>
      <c r="FW17">
        <v>100</v>
      </c>
      <c r="FX17" s="5">
        <v>2012</v>
      </c>
      <c r="FY17" s="29">
        <v>1</v>
      </c>
      <c r="FZ17" s="29">
        <v>0.75</v>
      </c>
      <c r="GA17" s="3">
        <v>0.96899999999999997</v>
      </c>
      <c r="GB17">
        <v>96.9</v>
      </c>
      <c r="GC17" s="3">
        <v>0.93090269489956101</v>
      </c>
      <c r="GD17">
        <v>94.1</v>
      </c>
      <c r="GE17" s="5">
        <v>2015</v>
      </c>
      <c r="GF17" s="3">
        <v>0</v>
      </c>
      <c r="GG17" s="3" t="s">
        <v>1027</v>
      </c>
      <c r="GH17" s="3">
        <v>0.25</v>
      </c>
      <c r="GI17">
        <v>999</v>
      </c>
      <c r="GJ17" s="3">
        <v>0</v>
      </c>
      <c r="GK17" s="3" t="s">
        <v>1027</v>
      </c>
      <c r="GL17" s="3">
        <v>0.2</v>
      </c>
      <c r="GM17">
        <v>999</v>
      </c>
      <c r="GN17" s="27">
        <v>1</v>
      </c>
      <c r="GO17">
        <v>21.2</v>
      </c>
      <c r="GP17" s="27">
        <v>1</v>
      </c>
      <c r="GQ17">
        <v>16.3</v>
      </c>
      <c r="GR17" s="5">
        <v>2015</v>
      </c>
      <c r="GS17" s="3">
        <v>1</v>
      </c>
      <c r="GT17">
        <v>1.21</v>
      </c>
      <c r="GU17" s="5">
        <v>2015</v>
      </c>
      <c r="GV17" s="36">
        <v>0.979980538979912</v>
      </c>
      <c r="GW17" s="36">
        <v>1</v>
      </c>
      <c r="GX17" s="3">
        <v>0</v>
      </c>
      <c r="GY17" s="3" t="s">
        <v>1027</v>
      </c>
      <c r="GZ17" s="3">
        <v>1</v>
      </c>
      <c r="HA17" s="5">
        <v>999</v>
      </c>
      <c r="HB17" s="3">
        <v>0</v>
      </c>
      <c r="HC17" s="3" t="s">
        <v>1027</v>
      </c>
      <c r="HD17" s="3">
        <v>1</v>
      </c>
      <c r="HE17" s="3">
        <v>999</v>
      </c>
      <c r="HF17" s="15" t="s">
        <v>1031</v>
      </c>
      <c r="HG17" s="3">
        <v>999</v>
      </c>
      <c r="HH17" s="3">
        <v>999</v>
      </c>
      <c r="HI17" s="3">
        <v>999</v>
      </c>
      <c r="HJ17" s="3">
        <v>999</v>
      </c>
      <c r="HK17" s="3">
        <v>999</v>
      </c>
      <c r="HL17" s="29" t="s">
        <v>1031</v>
      </c>
      <c r="HM17" s="29">
        <v>0.5</v>
      </c>
      <c r="HN17" s="29">
        <v>0.8125</v>
      </c>
      <c r="HO17" s="3">
        <v>1</v>
      </c>
      <c r="HP17" s="22" t="s">
        <v>1032</v>
      </c>
      <c r="HQ17" s="3">
        <v>1</v>
      </c>
      <c r="HR17" s="3" t="s">
        <v>1033</v>
      </c>
      <c r="HS17" s="3">
        <v>0.98</v>
      </c>
      <c r="HT17">
        <v>2</v>
      </c>
      <c r="HU17" s="3">
        <v>2015</v>
      </c>
      <c r="HV17" s="28">
        <v>0.97657718471171595</v>
      </c>
      <c r="HW17">
        <v>2</v>
      </c>
      <c r="HX17" s="5">
        <v>2015</v>
      </c>
      <c r="HY17" s="5">
        <v>0</v>
      </c>
      <c r="HZ17" s="3" t="s">
        <v>1026</v>
      </c>
      <c r="IA17" t="s">
        <v>1093</v>
      </c>
      <c r="IB17" s="5">
        <v>2015</v>
      </c>
      <c r="IC17" s="3">
        <v>1</v>
      </c>
      <c r="ID17" s="3" t="s">
        <v>1026</v>
      </c>
      <c r="IE17" s="29">
        <v>0.82609619745195295</v>
      </c>
      <c r="IF17" s="29">
        <v>1</v>
      </c>
      <c r="IG17" s="3">
        <v>1</v>
      </c>
      <c r="IH17" s="22" t="s">
        <v>1026</v>
      </c>
      <c r="II17" s="11">
        <v>1</v>
      </c>
      <c r="IJ17" s="22" t="s">
        <v>1026</v>
      </c>
      <c r="IK17" s="3">
        <v>0</v>
      </c>
      <c r="IL17" s="3" t="s">
        <v>1027</v>
      </c>
      <c r="IM17" s="11">
        <v>1</v>
      </c>
      <c r="IN17" s="11" t="s">
        <v>1026</v>
      </c>
      <c r="IO17" s="11">
        <v>1</v>
      </c>
      <c r="IP17" s="11" t="s">
        <v>1026</v>
      </c>
      <c r="IQ17" s="3">
        <v>1</v>
      </c>
      <c r="IR17" s="11" t="s">
        <v>1026</v>
      </c>
      <c r="IS17" s="3">
        <v>0</v>
      </c>
      <c r="IT17" s="3" t="s">
        <v>1027</v>
      </c>
      <c r="IU17" s="3">
        <v>0</v>
      </c>
      <c r="IV17" s="3" t="s">
        <v>1027</v>
      </c>
      <c r="IW17" s="3">
        <v>1</v>
      </c>
      <c r="IX17" s="3" t="s">
        <v>1026</v>
      </c>
      <c r="IY17" s="3">
        <v>1</v>
      </c>
      <c r="IZ17" s="3" t="s">
        <v>1026</v>
      </c>
      <c r="JA17" s="3">
        <v>1</v>
      </c>
      <c r="JB17" s="3" t="s">
        <v>1026</v>
      </c>
      <c r="JC17" s="3">
        <v>1</v>
      </c>
      <c r="JD17" s="3" t="s">
        <v>1026</v>
      </c>
      <c r="JE17" s="3">
        <v>1</v>
      </c>
      <c r="JF17" s="3" t="s">
        <v>1026</v>
      </c>
      <c r="JG17" s="3">
        <v>1</v>
      </c>
      <c r="JH17" s="3" t="s">
        <v>1026</v>
      </c>
      <c r="JI17" s="3">
        <v>1</v>
      </c>
      <c r="JJ17" s="3" t="s">
        <v>1026</v>
      </c>
      <c r="JK17" s="3">
        <v>1</v>
      </c>
      <c r="JL17" s="3" t="s">
        <v>1026</v>
      </c>
      <c r="JM17" s="3">
        <v>1</v>
      </c>
      <c r="JN17" s="3" t="s">
        <v>1026</v>
      </c>
      <c r="JO17" s="3">
        <v>1</v>
      </c>
      <c r="JP17" s="3" t="s">
        <v>1027</v>
      </c>
      <c r="JQ17" s="3">
        <v>0</v>
      </c>
      <c r="JR17" s="3" t="s">
        <v>1026</v>
      </c>
      <c r="JS17" s="29">
        <v>0.78947368421052599</v>
      </c>
      <c r="JT17" s="29">
        <v>1</v>
      </c>
      <c r="JU17" s="3">
        <v>1</v>
      </c>
      <c r="JV17" s="3">
        <v>1.0824</v>
      </c>
      <c r="JW17" s="150">
        <f>JV17-OY17</f>
        <v>8.3899999999999975E-2</v>
      </c>
      <c r="JX17" s="3">
        <v>1.0839000000000001</v>
      </c>
      <c r="JY17" s="34">
        <v>1.0839000000000001</v>
      </c>
      <c r="JZ17" s="3">
        <v>1.0808</v>
      </c>
      <c r="KA17" s="34">
        <v>1.0808</v>
      </c>
      <c r="KB17" s="30">
        <f t="shared" si="0"/>
        <v>0.99713995756066043</v>
      </c>
      <c r="KC17" s="6" t="s">
        <v>1036</v>
      </c>
      <c r="KD17" s="3">
        <v>999</v>
      </c>
      <c r="KE17" s="34">
        <v>999</v>
      </c>
      <c r="KF17" s="3">
        <v>999</v>
      </c>
      <c r="KG17" s="34">
        <v>999</v>
      </c>
      <c r="KH17" s="30">
        <v>999</v>
      </c>
      <c r="KI17" s="30">
        <v>999</v>
      </c>
      <c r="KJ17" s="3">
        <v>999</v>
      </c>
      <c r="KK17" s="34">
        <v>999</v>
      </c>
      <c r="KL17" s="3">
        <v>999</v>
      </c>
      <c r="KM17" s="34">
        <v>999</v>
      </c>
      <c r="KN17" s="3">
        <v>999</v>
      </c>
      <c r="KO17" s="34">
        <v>999</v>
      </c>
      <c r="KP17" s="30">
        <v>999</v>
      </c>
      <c r="KQ17" s="30">
        <v>999</v>
      </c>
      <c r="KR17" s="3">
        <v>999</v>
      </c>
      <c r="KS17" s="34">
        <v>999</v>
      </c>
      <c r="KT17" s="3">
        <v>999</v>
      </c>
      <c r="KU17" s="3">
        <v>999</v>
      </c>
      <c r="KV17" s="148"/>
      <c r="KW17" s="168">
        <v>999</v>
      </c>
      <c r="KX17" s="3">
        <v>999</v>
      </c>
      <c r="KY17" s="30">
        <v>999</v>
      </c>
      <c r="KZ17" s="30">
        <v>999</v>
      </c>
      <c r="LA17" s="3">
        <v>1</v>
      </c>
      <c r="LB17" s="3">
        <v>1.2781</v>
      </c>
      <c r="LC17" s="150">
        <f>LB17-QG17</f>
        <v>0.29530000000000001</v>
      </c>
      <c r="LD17" s="3">
        <v>1.1860271950729699</v>
      </c>
      <c r="LE17" s="3">
        <v>1.2534000000000001</v>
      </c>
      <c r="LF17" s="3">
        <v>1.2231739041128</v>
      </c>
      <c r="LG17" s="3">
        <v>1.304</v>
      </c>
      <c r="LH17" s="30">
        <f>LG17/LE17</f>
        <v>1.0403701930748364</v>
      </c>
      <c r="LI17" s="6" t="s">
        <v>1036</v>
      </c>
      <c r="LJ17" s="3">
        <v>999</v>
      </c>
      <c r="LK17" s="3">
        <v>999</v>
      </c>
      <c r="LL17" s="3">
        <v>999</v>
      </c>
      <c r="LM17" s="3">
        <v>999</v>
      </c>
      <c r="LN17" s="30">
        <v>999</v>
      </c>
      <c r="LO17" s="30">
        <v>999</v>
      </c>
      <c r="LP17" s="3">
        <v>999</v>
      </c>
      <c r="LQ17" s="3">
        <v>999</v>
      </c>
      <c r="LR17" s="3">
        <v>999</v>
      </c>
      <c r="LS17" s="3">
        <v>999</v>
      </c>
      <c r="LT17" s="3">
        <v>999</v>
      </c>
      <c r="LU17" s="3">
        <v>999</v>
      </c>
      <c r="LV17" s="30">
        <v>999</v>
      </c>
      <c r="LW17" s="30">
        <v>999</v>
      </c>
      <c r="LX17" s="5">
        <v>999</v>
      </c>
      <c r="LY17" s="3">
        <v>999</v>
      </c>
      <c r="LZ17" s="3">
        <v>999</v>
      </c>
      <c r="MA17" s="3">
        <v>999</v>
      </c>
      <c r="MB17" s="30">
        <v>999</v>
      </c>
      <c r="MC17" s="30">
        <v>999</v>
      </c>
      <c r="MD17" s="148"/>
      <c r="ME17" s="3">
        <v>999</v>
      </c>
      <c r="MF17" s="11">
        <v>999</v>
      </c>
      <c r="MG17" s="30">
        <v>999</v>
      </c>
      <c r="MH17" s="30">
        <v>999</v>
      </c>
      <c r="MI17" s="3">
        <v>999</v>
      </c>
      <c r="MJ17" s="3">
        <v>999</v>
      </c>
      <c r="MK17" s="3">
        <v>999</v>
      </c>
      <c r="ML17" s="3">
        <v>999</v>
      </c>
      <c r="MM17" s="3">
        <v>999</v>
      </c>
      <c r="MN17" s="3">
        <v>999</v>
      </c>
      <c r="MO17" s="30">
        <v>999</v>
      </c>
      <c r="MP17" s="30">
        <v>999</v>
      </c>
      <c r="MQ17" s="3">
        <v>999</v>
      </c>
      <c r="MR17" s="3">
        <v>999</v>
      </c>
      <c r="MS17" s="3">
        <v>999</v>
      </c>
      <c r="MT17" s="3">
        <v>999</v>
      </c>
      <c r="MU17" s="30">
        <v>999</v>
      </c>
      <c r="MV17" s="30">
        <v>999</v>
      </c>
      <c r="MW17" s="3">
        <v>999</v>
      </c>
      <c r="MX17" s="3">
        <v>999</v>
      </c>
      <c r="MY17" s="3">
        <v>999</v>
      </c>
      <c r="MZ17" s="3">
        <v>999</v>
      </c>
      <c r="NA17" s="3">
        <v>999</v>
      </c>
      <c r="NB17" s="3">
        <v>999</v>
      </c>
      <c r="NC17" s="30">
        <v>999</v>
      </c>
      <c r="ND17" s="30">
        <v>999</v>
      </c>
      <c r="NE17" s="3">
        <v>999</v>
      </c>
      <c r="NF17" s="3">
        <v>999</v>
      </c>
      <c r="NG17" s="3">
        <v>999</v>
      </c>
      <c r="NH17" s="30">
        <v>999</v>
      </c>
      <c r="NI17" s="30">
        <v>999</v>
      </c>
      <c r="NJ17" s="148"/>
      <c r="NK17" s="3">
        <v>999</v>
      </c>
      <c r="NL17" s="3">
        <v>999</v>
      </c>
      <c r="NM17" s="3">
        <v>999</v>
      </c>
      <c r="NN17" s="30">
        <v>999</v>
      </c>
      <c r="NO17" s="30">
        <v>999</v>
      </c>
      <c r="NP17" s="3">
        <v>0.49031953932693001</v>
      </c>
      <c r="NQ17" s="3">
        <v>0.56479999999999997</v>
      </c>
      <c r="NR17" s="3">
        <v>0.62589006073723596</v>
      </c>
      <c r="NS17" s="3">
        <v>0.4904</v>
      </c>
      <c r="NT17" s="3">
        <v>0.736596063172135</v>
      </c>
      <c r="NU17" s="3">
        <v>0.64119999999999999</v>
      </c>
      <c r="NV17" s="30">
        <f>NU17/NS17</f>
        <v>1.3075040783034257</v>
      </c>
      <c r="NW17" s="6" t="s">
        <v>1040</v>
      </c>
      <c r="NX17" s="3">
        <v>999</v>
      </c>
      <c r="NY17" s="3">
        <v>999</v>
      </c>
      <c r="NZ17" s="3">
        <v>999</v>
      </c>
      <c r="OA17" s="3">
        <v>999</v>
      </c>
      <c r="OB17" s="30">
        <v>999</v>
      </c>
      <c r="OC17" s="30">
        <v>999</v>
      </c>
      <c r="OD17" s="3">
        <v>999</v>
      </c>
      <c r="OE17" s="3">
        <v>999</v>
      </c>
      <c r="OF17" s="3">
        <v>999</v>
      </c>
      <c r="OG17" s="3">
        <v>999</v>
      </c>
      <c r="OH17" s="3">
        <v>999</v>
      </c>
      <c r="OI17" s="3">
        <v>999</v>
      </c>
      <c r="OJ17" s="30">
        <v>999</v>
      </c>
      <c r="OK17" s="30">
        <v>999</v>
      </c>
      <c r="OL17" s="3">
        <v>999</v>
      </c>
      <c r="OM17" s="3">
        <v>999</v>
      </c>
      <c r="ON17" s="5">
        <v>999</v>
      </c>
      <c r="OO17" s="3">
        <v>999</v>
      </c>
      <c r="OP17" s="30">
        <v>999</v>
      </c>
      <c r="OQ17" s="30">
        <v>999</v>
      </c>
      <c r="OR17" s="148"/>
      <c r="OS17" s="3">
        <v>999</v>
      </c>
      <c r="OT17" s="3">
        <v>999</v>
      </c>
      <c r="OU17" s="30">
        <v>999</v>
      </c>
      <c r="OV17" s="30">
        <v>999</v>
      </c>
      <c r="OW17" s="3" t="s">
        <v>1031</v>
      </c>
      <c r="OX17" s="3">
        <v>0.99850000000000005</v>
      </c>
      <c r="OY17" s="3">
        <v>0.99850000000000005</v>
      </c>
      <c r="OZ17" s="150">
        <f>1-OY17</f>
        <v>1.4999999999999458E-3</v>
      </c>
      <c r="PA17" s="3">
        <v>0.99860000000000004</v>
      </c>
      <c r="PB17" s="3">
        <v>0.99860000000000004</v>
      </c>
      <c r="PC17" s="3">
        <v>0.99719999999999998</v>
      </c>
      <c r="PD17" s="3">
        <v>0.99719999999999998</v>
      </c>
      <c r="PE17" s="30">
        <f>PD17/PB17</f>
        <v>0.9985980372521529</v>
      </c>
      <c r="PF17" s="6" t="s">
        <v>1036</v>
      </c>
      <c r="PG17" s="3">
        <v>999</v>
      </c>
      <c r="PH17" s="3">
        <v>999</v>
      </c>
      <c r="PI17" s="3">
        <v>999</v>
      </c>
      <c r="PJ17" s="3">
        <v>999</v>
      </c>
      <c r="PK17" s="30">
        <v>999</v>
      </c>
      <c r="PL17" s="30">
        <v>999</v>
      </c>
      <c r="PM17" s="3">
        <v>999</v>
      </c>
      <c r="PN17" s="3">
        <v>999</v>
      </c>
      <c r="PO17" s="3">
        <v>999</v>
      </c>
      <c r="PP17" s="3">
        <v>999</v>
      </c>
      <c r="PQ17" s="3">
        <v>999</v>
      </c>
      <c r="PR17" s="3">
        <v>999</v>
      </c>
      <c r="PS17" s="30">
        <v>999</v>
      </c>
      <c r="PT17" s="30">
        <v>999</v>
      </c>
      <c r="PU17" s="3">
        <v>999</v>
      </c>
      <c r="PV17" s="3">
        <v>999</v>
      </c>
      <c r="PW17" s="3">
        <v>999</v>
      </c>
      <c r="PX17" s="3">
        <v>999</v>
      </c>
      <c r="PY17" s="30">
        <v>999</v>
      </c>
      <c r="PZ17" s="30">
        <v>999</v>
      </c>
      <c r="QA17" s="148"/>
      <c r="QB17" s="3">
        <v>999</v>
      </c>
      <c r="QC17" s="3">
        <v>999</v>
      </c>
      <c r="QD17" s="30">
        <v>999</v>
      </c>
      <c r="QE17" s="30">
        <v>999</v>
      </c>
      <c r="QF17" s="3">
        <v>0.97985637885207499</v>
      </c>
      <c r="QG17" s="3">
        <v>0.98280000000000001</v>
      </c>
      <c r="QH17" s="150">
        <f>1-QG17</f>
        <v>1.7199999999999993E-2</v>
      </c>
      <c r="QI17" s="3">
        <v>0.98406949434458002</v>
      </c>
      <c r="QJ17" s="3">
        <v>0.97829999999999995</v>
      </c>
      <c r="QK17" s="3">
        <v>0.99082344144273105</v>
      </c>
      <c r="QL17" s="3">
        <v>0.98750000000000004</v>
      </c>
      <c r="QM17" s="30">
        <f>QL17/QJ17</f>
        <v>1.0094040682817134</v>
      </c>
      <c r="QN17" s="6" t="s">
        <v>1040</v>
      </c>
      <c r="QO17" s="3">
        <v>999</v>
      </c>
      <c r="QP17" s="3">
        <v>999</v>
      </c>
      <c r="QQ17" s="3">
        <v>999</v>
      </c>
      <c r="QR17" s="3">
        <v>999</v>
      </c>
      <c r="QS17" s="30">
        <v>999</v>
      </c>
      <c r="QT17" s="30">
        <v>999</v>
      </c>
      <c r="QU17" s="3">
        <v>999</v>
      </c>
      <c r="QV17" s="3">
        <v>999</v>
      </c>
      <c r="QW17" s="3">
        <v>999</v>
      </c>
      <c r="QX17" s="3">
        <v>999</v>
      </c>
      <c r="QY17" s="3">
        <v>999</v>
      </c>
      <c r="QZ17" s="3">
        <v>999</v>
      </c>
      <c r="RA17" s="30">
        <v>999</v>
      </c>
      <c r="RB17" s="30">
        <v>999</v>
      </c>
      <c r="RC17" s="3">
        <v>999</v>
      </c>
      <c r="RD17" s="3">
        <v>999</v>
      </c>
      <c r="RE17" s="3">
        <v>999</v>
      </c>
      <c r="RF17" s="3">
        <v>999</v>
      </c>
      <c r="RG17" s="30">
        <v>999</v>
      </c>
      <c r="RH17" s="30">
        <v>999</v>
      </c>
      <c r="RI17" s="148"/>
      <c r="RJ17" s="3">
        <v>999</v>
      </c>
      <c r="RK17" s="3">
        <v>999</v>
      </c>
      <c r="RL17" s="30">
        <v>999</v>
      </c>
      <c r="RM17" s="30">
        <v>999</v>
      </c>
      <c r="RN17" s="11" t="s">
        <v>1031</v>
      </c>
      <c r="RO17" s="3">
        <v>999</v>
      </c>
      <c r="RP17" s="3">
        <v>999</v>
      </c>
      <c r="RQ17" s="3">
        <v>999</v>
      </c>
      <c r="RR17" s="3">
        <v>999</v>
      </c>
      <c r="RS17" s="3">
        <v>999</v>
      </c>
      <c r="RT17" s="3">
        <v>999</v>
      </c>
      <c r="RU17" s="30">
        <v>999</v>
      </c>
      <c r="RV17" s="30">
        <v>999</v>
      </c>
      <c r="RW17" s="3">
        <v>999</v>
      </c>
      <c r="RX17" s="3">
        <v>999</v>
      </c>
      <c r="RY17" s="3">
        <v>999</v>
      </c>
      <c r="RZ17" s="3">
        <v>999</v>
      </c>
      <c r="SA17" s="30">
        <v>999</v>
      </c>
      <c r="SB17" s="30">
        <v>999</v>
      </c>
      <c r="SC17" s="3">
        <v>999</v>
      </c>
      <c r="SD17" s="3">
        <v>999</v>
      </c>
      <c r="SE17" s="3">
        <v>999</v>
      </c>
      <c r="SF17" s="3">
        <v>999</v>
      </c>
      <c r="SG17" s="3">
        <v>999</v>
      </c>
      <c r="SH17" s="3">
        <v>999</v>
      </c>
      <c r="SI17" s="30">
        <v>999</v>
      </c>
      <c r="SJ17" s="30">
        <v>999</v>
      </c>
      <c r="SK17" s="3">
        <v>999</v>
      </c>
      <c r="SL17" s="3">
        <v>999</v>
      </c>
      <c r="SM17" s="3">
        <v>999</v>
      </c>
      <c r="SN17" s="3">
        <v>999</v>
      </c>
      <c r="SO17" s="30">
        <v>999</v>
      </c>
      <c r="SP17" s="30">
        <v>999</v>
      </c>
      <c r="SQ17" s="148"/>
      <c r="SR17" s="3">
        <v>999</v>
      </c>
      <c r="SS17" s="3">
        <v>999</v>
      </c>
      <c r="ST17" s="30">
        <v>999</v>
      </c>
      <c r="SU17" s="30">
        <v>999</v>
      </c>
      <c r="SV17" s="3">
        <v>999</v>
      </c>
      <c r="SW17" s="3">
        <v>999</v>
      </c>
      <c r="SX17" s="3">
        <v>999</v>
      </c>
      <c r="SY17" s="3">
        <v>999</v>
      </c>
      <c r="SZ17" s="3">
        <v>999</v>
      </c>
      <c r="TA17" s="3">
        <v>999</v>
      </c>
      <c r="TB17" s="30">
        <v>999</v>
      </c>
      <c r="TC17" s="30">
        <v>999</v>
      </c>
      <c r="TD17" s="3">
        <v>999</v>
      </c>
      <c r="TE17" s="3">
        <v>999</v>
      </c>
      <c r="TF17" s="3">
        <v>999</v>
      </c>
      <c r="TG17" s="3">
        <v>999</v>
      </c>
      <c r="TH17" s="30">
        <v>999</v>
      </c>
      <c r="TI17" s="30">
        <v>999</v>
      </c>
      <c r="TJ17" s="3">
        <v>999</v>
      </c>
      <c r="TK17" s="3">
        <v>999</v>
      </c>
      <c r="TL17" s="3">
        <v>999</v>
      </c>
      <c r="TM17" s="3">
        <v>999</v>
      </c>
      <c r="TN17" s="3">
        <v>999</v>
      </c>
      <c r="TO17" s="3">
        <v>999</v>
      </c>
      <c r="TP17" s="30">
        <v>999</v>
      </c>
      <c r="TQ17" s="30">
        <v>999</v>
      </c>
      <c r="TR17" s="3">
        <v>999</v>
      </c>
      <c r="TS17" s="3">
        <v>999</v>
      </c>
      <c r="TT17" s="3">
        <v>999</v>
      </c>
      <c r="TU17" s="3">
        <v>999</v>
      </c>
      <c r="TV17" s="30">
        <v>999</v>
      </c>
      <c r="TW17" s="30">
        <v>999</v>
      </c>
      <c r="TX17" s="148"/>
      <c r="TY17" s="3">
        <v>999</v>
      </c>
      <c r="TZ17" s="3">
        <v>999</v>
      </c>
      <c r="UA17" s="30">
        <v>999</v>
      </c>
      <c r="UB17" s="30">
        <v>999</v>
      </c>
      <c r="UC17" s="3">
        <v>999</v>
      </c>
      <c r="UD17" s="3">
        <v>999</v>
      </c>
      <c r="UE17" s="3">
        <v>999</v>
      </c>
      <c r="UF17" s="3">
        <v>999</v>
      </c>
      <c r="UG17" s="3">
        <v>999</v>
      </c>
      <c r="UH17" s="3">
        <v>999</v>
      </c>
      <c r="UI17" s="30">
        <v>999</v>
      </c>
      <c r="UJ17" s="30">
        <v>999</v>
      </c>
      <c r="UK17" s="3">
        <v>999</v>
      </c>
      <c r="UL17" s="3">
        <v>999</v>
      </c>
      <c r="UM17" s="3">
        <v>999</v>
      </c>
      <c r="UN17" s="3">
        <v>999</v>
      </c>
      <c r="UO17" s="30">
        <v>999</v>
      </c>
      <c r="UP17" s="30">
        <v>999</v>
      </c>
      <c r="UQ17" s="3">
        <v>999</v>
      </c>
      <c r="UR17" s="3">
        <v>999</v>
      </c>
      <c r="US17" s="3">
        <v>999</v>
      </c>
      <c r="UT17" s="3">
        <v>999</v>
      </c>
      <c r="UU17" s="3">
        <v>999</v>
      </c>
      <c r="UV17" s="3">
        <v>999</v>
      </c>
      <c r="UW17" s="30">
        <v>999</v>
      </c>
      <c r="UX17" s="30">
        <v>999</v>
      </c>
      <c r="UY17" s="3">
        <v>999</v>
      </c>
      <c r="UZ17" s="3">
        <v>999</v>
      </c>
      <c r="VA17" s="3">
        <v>999</v>
      </c>
      <c r="VB17" s="3">
        <v>999</v>
      </c>
      <c r="VC17" s="30">
        <v>999</v>
      </c>
      <c r="VD17" s="30">
        <v>999</v>
      </c>
      <c r="VE17" s="148"/>
      <c r="VF17" s="3">
        <v>999</v>
      </c>
      <c r="VG17" s="3">
        <v>999</v>
      </c>
      <c r="VH17" s="30">
        <v>999</v>
      </c>
      <c r="VI17" s="30">
        <v>999</v>
      </c>
      <c r="VJ17" s="3">
        <v>999</v>
      </c>
      <c r="VK17" s="3">
        <v>999</v>
      </c>
      <c r="VL17" s="3">
        <v>999</v>
      </c>
      <c r="VM17" s="3">
        <v>999</v>
      </c>
      <c r="VN17" s="3">
        <v>999</v>
      </c>
      <c r="VO17" s="3">
        <v>999</v>
      </c>
      <c r="VP17" s="30">
        <v>999</v>
      </c>
      <c r="VQ17" s="30">
        <v>999</v>
      </c>
      <c r="VR17" s="3">
        <v>999</v>
      </c>
      <c r="VS17" s="3">
        <v>999</v>
      </c>
      <c r="VT17" s="3">
        <v>999</v>
      </c>
      <c r="VU17" s="3">
        <v>999</v>
      </c>
      <c r="VV17" s="30">
        <v>999</v>
      </c>
      <c r="VW17" s="30">
        <v>999</v>
      </c>
      <c r="VX17" s="3">
        <v>999</v>
      </c>
      <c r="VY17" s="3">
        <v>999</v>
      </c>
      <c r="VZ17" s="3">
        <v>999</v>
      </c>
      <c r="WA17" s="3">
        <v>999</v>
      </c>
      <c r="WB17" s="3">
        <v>999</v>
      </c>
      <c r="WC17" s="3">
        <v>999</v>
      </c>
      <c r="WD17" s="30">
        <v>999</v>
      </c>
      <c r="WE17" s="30">
        <v>999</v>
      </c>
      <c r="WF17" s="3">
        <v>999</v>
      </c>
      <c r="WG17" s="3">
        <v>999</v>
      </c>
      <c r="WH17" s="3">
        <v>999</v>
      </c>
      <c r="WI17" s="3">
        <v>999</v>
      </c>
      <c r="WJ17" s="30">
        <v>999</v>
      </c>
      <c r="WK17" s="30">
        <v>999</v>
      </c>
      <c r="WL17" s="148"/>
      <c r="WM17" s="3">
        <v>999</v>
      </c>
      <c r="WN17" s="3">
        <v>999</v>
      </c>
      <c r="WO17" s="30">
        <v>999</v>
      </c>
      <c r="WP17" s="30">
        <v>999</v>
      </c>
      <c r="WQ17" s="3" t="s">
        <v>1031</v>
      </c>
      <c r="WR17" s="29">
        <v>0.89432390786538596</v>
      </c>
      <c r="WS17" s="29">
        <v>0.15909090909090901</v>
      </c>
      <c r="WT17" s="29">
        <v>0.71969696969696995</v>
      </c>
      <c r="WU17" s="3">
        <v>1</v>
      </c>
      <c r="WV17" s="3" t="s">
        <v>1026</v>
      </c>
      <c r="WW17" s="3">
        <v>1</v>
      </c>
      <c r="WX17" s="3" t="s">
        <v>1026</v>
      </c>
      <c r="WY17" s="3">
        <v>1</v>
      </c>
      <c r="WZ17" s="3" t="s">
        <v>1026</v>
      </c>
      <c r="XA17" s="3">
        <v>1</v>
      </c>
      <c r="XB17" s="3" t="s">
        <v>1026</v>
      </c>
      <c r="XC17" s="3">
        <v>1</v>
      </c>
      <c r="XD17" s="3" t="s">
        <v>1026</v>
      </c>
      <c r="XE17" s="3">
        <v>1</v>
      </c>
      <c r="XF17" s="3" t="s">
        <v>1026</v>
      </c>
      <c r="XG17" s="3">
        <v>1</v>
      </c>
      <c r="XH17" s="3" t="s">
        <v>1026</v>
      </c>
      <c r="XI17" s="3">
        <v>1</v>
      </c>
      <c r="XJ17" s="3" t="s">
        <v>1026</v>
      </c>
      <c r="XK17" s="3">
        <v>1</v>
      </c>
      <c r="XL17" s="3" t="s">
        <v>1026</v>
      </c>
      <c r="XM17" s="3">
        <v>1</v>
      </c>
      <c r="XN17" s="3" t="s">
        <v>1026</v>
      </c>
      <c r="XO17" s="3">
        <v>1</v>
      </c>
      <c r="XP17" s="3" t="s">
        <v>1026</v>
      </c>
      <c r="XQ17" s="3">
        <v>1</v>
      </c>
      <c r="XR17" s="3" t="s">
        <v>1026</v>
      </c>
      <c r="XS17" s="3">
        <v>1</v>
      </c>
      <c r="XT17" s="3" t="s">
        <v>1026</v>
      </c>
      <c r="XU17" s="3">
        <v>1</v>
      </c>
      <c r="XV17" s="3" t="s">
        <v>1026</v>
      </c>
      <c r="XW17" s="3">
        <v>1</v>
      </c>
      <c r="XX17" s="3" t="s">
        <v>1026</v>
      </c>
      <c r="XY17" s="3">
        <v>997</v>
      </c>
      <c r="XZ17" s="5" t="s">
        <v>1028</v>
      </c>
      <c r="YA17" s="3">
        <v>1</v>
      </c>
      <c r="YB17" s="3" t="s">
        <v>1026</v>
      </c>
      <c r="YC17" s="3">
        <v>1</v>
      </c>
      <c r="YD17" s="3" t="s">
        <v>1026</v>
      </c>
      <c r="YE17" s="3">
        <v>1</v>
      </c>
      <c r="YF17" s="3" t="s">
        <v>1026</v>
      </c>
      <c r="YG17" s="3">
        <v>0</v>
      </c>
      <c r="YH17" s="3" t="s">
        <v>1027</v>
      </c>
      <c r="YI17" s="29">
        <v>0.94736842105263197</v>
      </c>
      <c r="YJ17" s="29">
        <v>1</v>
      </c>
      <c r="YK17" s="3">
        <v>1</v>
      </c>
      <c r="YL17" s="3" t="s">
        <v>1026</v>
      </c>
      <c r="YM17" s="3">
        <v>0.66</v>
      </c>
      <c r="YN17" s="3" t="s">
        <v>1054</v>
      </c>
      <c r="YO17" s="3">
        <v>1</v>
      </c>
      <c r="YP17" s="3" t="s">
        <v>1026</v>
      </c>
      <c r="YQ17" s="3">
        <v>1</v>
      </c>
      <c r="YR17" s="3" t="s">
        <v>1027</v>
      </c>
      <c r="YS17" s="29">
        <v>0.91500000000000004</v>
      </c>
      <c r="YT17" s="29">
        <v>1</v>
      </c>
      <c r="YU17" s="3">
        <v>1</v>
      </c>
      <c r="YV17" s="3" t="s">
        <v>1026</v>
      </c>
      <c r="YW17" s="3">
        <v>1</v>
      </c>
      <c r="YX17" s="3" t="s">
        <v>1026</v>
      </c>
      <c r="YY17" s="3">
        <v>1</v>
      </c>
      <c r="YZ17" s="3" t="s">
        <v>1026</v>
      </c>
      <c r="ZA17" s="3">
        <v>1</v>
      </c>
      <c r="ZB17" s="3" t="s">
        <v>1026</v>
      </c>
      <c r="ZC17" s="3">
        <v>1</v>
      </c>
      <c r="ZD17" s="3" t="s">
        <v>1026</v>
      </c>
      <c r="ZE17" s="3">
        <v>1</v>
      </c>
      <c r="ZF17" s="3" t="s">
        <v>1026</v>
      </c>
      <c r="ZG17" s="3">
        <v>1</v>
      </c>
      <c r="ZH17" s="3" t="s">
        <v>1026</v>
      </c>
      <c r="ZI17" s="3">
        <v>1</v>
      </c>
      <c r="ZJ17" s="3" t="s">
        <v>1026</v>
      </c>
      <c r="ZK17" s="20">
        <v>0.876</v>
      </c>
      <c r="ZL17" s="20">
        <v>0.876</v>
      </c>
      <c r="ZM17" s="20">
        <v>0.85599999999999998</v>
      </c>
      <c r="ZN17" s="20">
        <v>0.85599999999999998</v>
      </c>
      <c r="ZO17" s="20">
        <v>0.89600000000000002</v>
      </c>
      <c r="ZP17" s="20">
        <v>0.89600000000000002</v>
      </c>
      <c r="ZQ17" s="30">
        <f>ZP17/ZN17</f>
        <v>1.0467289719626169</v>
      </c>
      <c r="ZR17" s="6" t="s">
        <v>1040</v>
      </c>
      <c r="ZS17" s="3">
        <v>999</v>
      </c>
      <c r="ZT17" s="3">
        <v>999</v>
      </c>
      <c r="ZU17" s="3">
        <v>999</v>
      </c>
      <c r="ZV17" s="3">
        <v>999</v>
      </c>
      <c r="ZW17" s="30">
        <v>999</v>
      </c>
      <c r="ZX17" s="30">
        <v>999</v>
      </c>
      <c r="ZY17" s="3">
        <v>999</v>
      </c>
      <c r="ZZ17" s="3">
        <v>999</v>
      </c>
      <c r="AAA17" s="3">
        <v>999</v>
      </c>
      <c r="AAB17" s="3">
        <v>999</v>
      </c>
      <c r="AAC17" s="3">
        <v>999</v>
      </c>
      <c r="AAD17" s="3">
        <v>999</v>
      </c>
      <c r="AAE17" s="30">
        <v>999</v>
      </c>
      <c r="AAF17" s="30">
        <v>999</v>
      </c>
      <c r="AAG17" s="3">
        <v>999</v>
      </c>
      <c r="AAH17" s="3">
        <v>999</v>
      </c>
      <c r="AAI17" s="3">
        <v>999</v>
      </c>
      <c r="AAJ17" s="3">
        <v>999</v>
      </c>
      <c r="AAK17" s="30">
        <v>999</v>
      </c>
      <c r="AAL17" s="30">
        <v>999</v>
      </c>
      <c r="AAM17" s="148"/>
      <c r="AAN17" s="20">
        <v>0.56599999999999995</v>
      </c>
      <c r="AAO17" s="20">
        <v>0.56599999999999995</v>
      </c>
      <c r="AAP17" s="30">
        <v>999</v>
      </c>
      <c r="AAQ17" s="30">
        <v>999</v>
      </c>
      <c r="AAR17" s="20">
        <v>0.89</v>
      </c>
      <c r="AAS17" s="20">
        <v>0.89</v>
      </c>
      <c r="AAT17" s="20">
        <v>0.87</v>
      </c>
      <c r="AAU17" s="20">
        <v>0.87</v>
      </c>
      <c r="AAV17" s="20">
        <v>0.91</v>
      </c>
      <c r="AAW17" s="20">
        <v>0.91</v>
      </c>
      <c r="AAX17" s="30">
        <f>AAW17/AAU17</f>
        <v>1.0459770114942528</v>
      </c>
      <c r="AAY17" s="6" t="s">
        <v>1040</v>
      </c>
      <c r="AAZ17" s="3">
        <v>999</v>
      </c>
      <c r="ABA17" s="3">
        <v>999</v>
      </c>
      <c r="ABB17" s="3">
        <v>999</v>
      </c>
      <c r="ABC17" s="3">
        <v>999</v>
      </c>
      <c r="ABD17" s="30">
        <v>999</v>
      </c>
      <c r="ABE17" s="30">
        <v>999</v>
      </c>
      <c r="ABF17" s="3">
        <v>999</v>
      </c>
      <c r="ABG17" s="3">
        <v>999</v>
      </c>
      <c r="ABH17" s="3">
        <v>999</v>
      </c>
      <c r="ABI17" s="3">
        <v>999</v>
      </c>
      <c r="ABJ17" s="3">
        <v>999</v>
      </c>
      <c r="ABK17" s="3">
        <v>999</v>
      </c>
      <c r="ABL17" s="30">
        <v>999</v>
      </c>
      <c r="ABM17" s="30">
        <v>999</v>
      </c>
      <c r="ABN17" s="3">
        <v>999</v>
      </c>
      <c r="ABO17" s="3">
        <v>999</v>
      </c>
      <c r="ABP17" s="3">
        <v>999</v>
      </c>
      <c r="ABQ17" s="3">
        <v>999</v>
      </c>
      <c r="ABR17" s="30">
        <v>999</v>
      </c>
      <c r="ABS17" s="30">
        <v>999</v>
      </c>
      <c r="ABT17" s="148"/>
      <c r="ABU17" s="20">
        <v>0.62</v>
      </c>
      <c r="ABV17" s="20">
        <v>0.62</v>
      </c>
      <c r="ABW17" s="33">
        <f>ABV17/AAS17</f>
        <v>0.6966292134831461</v>
      </c>
      <c r="ABX17" s="6" t="s">
        <v>1043</v>
      </c>
      <c r="ABY17" s="20">
        <v>0.87</v>
      </c>
      <c r="ABZ17" s="20">
        <v>0.87</v>
      </c>
      <c r="ACA17" s="20">
        <v>0.87</v>
      </c>
      <c r="ACB17" s="20">
        <v>0.87</v>
      </c>
      <c r="ACC17" s="20">
        <v>0.87</v>
      </c>
      <c r="ACD17" s="20">
        <v>0.87</v>
      </c>
      <c r="ACE17" s="30">
        <v>999</v>
      </c>
      <c r="ACF17" s="30">
        <v>999</v>
      </c>
      <c r="ACG17" s="3">
        <v>999</v>
      </c>
      <c r="ACH17" s="3">
        <v>999</v>
      </c>
      <c r="ACI17" s="3">
        <v>999</v>
      </c>
      <c r="ACJ17" s="3">
        <v>999</v>
      </c>
      <c r="ACK17" s="30">
        <v>999</v>
      </c>
      <c r="ACL17" s="30">
        <v>999</v>
      </c>
      <c r="ACM17" s="3">
        <v>999</v>
      </c>
      <c r="ACN17" s="3">
        <v>999</v>
      </c>
      <c r="ACO17" s="3">
        <v>999</v>
      </c>
      <c r="ACP17" s="3">
        <v>999</v>
      </c>
      <c r="ACQ17" s="3">
        <v>999</v>
      </c>
      <c r="ACR17" s="3">
        <v>999</v>
      </c>
      <c r="ACS17" s="30">
        <v>999</v>
      </c>
      <c r="ACT17" s="30">
        <v>999</v>
      </c>
      <c r="ACU17" s="3">
        <v>999</v>
      </c>
      <c r="ACV17" s="3">
        <v>999</v>
      </c>
      <c r="ACW17" s="3">
        <v>999</v>
      </c>
      <c r="ACX17" s="3">
        <v>999</v>
      </c>
      <c r="ACY17" s="30">
        <v>999</v>
      </c>
      <c r="ACZ17" s="30">
        <v>999</v>
      </c>
      <c r="ADA17" s="148"/>
      <c r="ADB17" s="3">
        <v>0.56999999999999995</v>
      </c>
      <c r="ADC17" s="3">
        <v>0.56999999999999995</v>
      </c>
      <c r="ADD17" s="33">
        <f>ADC17/ABZ17</f>
        <v>0.65517241379310343</v>
      </c>
      <c r="ADE17" s="6" t="s">
        <v>1043</v>
      </c>
      <c r="ADF17" s="20">
        <v>0.63694636303159102</v>
      </c>
      <c r="ADG17" s="20">
        <v>0.69</v>
      </c>
      <c r="ADH17" s="20">
        <v>0.74085398634270905</v>
      </c>
      <c r="ADI17" s="20">
        <v>0.64700000000000002</v>
      </c>
      <c r="ADJ17" s="20">
        <v>0.80252045984756004</v>
      </c>
      <c r="ADK17" s="20">
        <v>0.73099999999999998</v>
      </c>
      <c r="ADL17" s="30">
        <f>ADK17/ADI17</f>
        <v>1.1298299845440494</v>
      </c>
      <c r="ADM17" s="30" t="s">
        <v>1040</v>
      </c>
      <c r="ADN17" s="3">
        <v>999</v>
      </c>
      <c r="ADO17" s="3">
        <v>999</v>
      </c>
      <c r="ADP17" s="3">
        <v>999</v>
      </c>
      <c r="ADQ17" s="3">
        <v>999</v>
      </c>
      <c r="ADR17" s="30">
        <v>999</v>
      </c>
      <c r="ADS17" s="30">
        <v>999</v>
      </c>
      <c r="ADT17" s="3">
        <v>999</v>
      </c>
      <c r="ADU17" s="3">
        <v>999</v>
      </c>
      <c r="ADV17" s="3">
        <v>999</v>
      </c>
      <c r="ADW17" s="3">
        <v>999</v>
      </c>
      <c r="ADX17" s="3">
        <v>999</v>
      </c>
      <c r="ADY17" s="3">
        <v>999</v>
      </c>
      <c r="ADZ17" s="30">
        <v>999</v>
      </c>
      <c r="AEA17" s="30">
        <v>999</v>
      </c>
      <c r="AEB17" s="3">
        <v>999</v>
      </c>
      <c r="AEC17" s="3">
        <v>999</v>
      </c>
      <c r="AED17" s="3">
        <v>999</v>
      </c>
      <c r="AEE17" s="3">
        <v>999</v>
      </c>
      <c r="AEF17" s="30">
        <v>999</v>
      </c>
      <c r="AEG17" s="30">
        <v>999</v>
      </c>
      <c r="AEH17" s="148"/>
      <c r="AEI17" s="3">
        <v>999</v>
      </c>
      <c r="AEJ17" s="3">
        <v>999</v>
      </c>
      <c r="AEK17" s="30">
        <v>999</v>
      </c>
      <c r="AEL17" s="30">
        <v>999</v>
      </c>
      <c r="AEM17" s="20">
        <v>0.594785295512679</v>
      </c>
      <c r="AEN17" s="20">
        <v>0.65400000000000003</v>
      </c>
      <c r="AEO17" s="20">
        <v>0.68946525842199902</v>
      </c>
      <c r="AEP17" s="20">
        <v>0.57699999999999996</v>
      </c>
      <c r="AEQ17" s="20">
        <v>0.80031808579381503</v>
      </c>
      <c r="AER17" s="20">
        <v>0.72799999999999998</v>
      </c>
      <c r="AES17" s="30">
        <f>AER17/AEP17</f>
        <v>1.2616984402079723</v>
      </c>
      <c r="AET17" s="6" t="s">
        <v>1040</v>
      </c>
      <c r="AEU17" s="3">
        <v>999</v>
      </c>
      <c r="AEV17" s="3">
        <v>999</v>
      </c>
      <c r="AEW17" s="3">
        <v>999</v>
      </c>
      <c r="AEX17" s="3">
        <v>999</v>
      </c>
      <c r="AEY17" s="30">
        <v>999</v>
      </c>
      <c r="AEZ17" s="30">
        <v>999</v>
      </c>
      <c r="AFA17" s="3">
        <v>999</v>
      </c>
      <c r="AFB17" s="3">
        <v>999</v>
      </c>
      <c r="AFC17" s="3">
        <v>999</v>
      </c>
      <c r="AFD17" s="3">
        <v>999</v>
      </c>
      <c r="AFE17" s="3">
        <v>999</v>
      </c>
      <c r="AFF17" s="3">
        <v>999</v>
      </c>
      <c r="AFG17" s="30">
        <v>999</v>
      </c>
      <c r="AFH17" s="30">
        <v>999</v>
      </c>
      <c r="AFI17" s="3">
        <v>999</v>
      </c>
      <c r="AFJ17" s="3">
        <v>999</v>
      </c>
      <c r="AFK17" s="3">
        <v>999</v>
      </c>
      <c r="AFL17" s="3">
        <v>999</v>
      </c>
      <c r="AFM17" s="30">
        <v>999</v>
      </c>
      <c r="AFN17" s="30">
        <v>999</v>
      </c>
      <c r="AFO17" s="148"/>
      <c r="AFP17" s="3">
        <v>999</v>
      </c>
      <c r="AFQ17" s="3">
        <v>999</v>
      </c>
      <c r="AFR17" s="30">
        <v>999</v>
      </c>
      <c r="AFS17" s="30">
        <v>999</v>
      </c>
      <c r="AFT17" s="20">
        <v>0.57019133945998002</v>
      </c>
      <c r="AFU17" s="20">
        <v>0.63300000000000001</v>
      </c>
      <c r="AFV17" s="20">
        <v>0.73498098886605601</v>
      </c>
      <c r="AFW17" s="20">
        <v>0.63900000000000001</v>
      </c>
      <c r="AFX17" s="20">
        <v>0.72543736796649605</v>
      </c>
      <c r="AFY17" s="20">
        <v>0.626</v>
      </c>
      <c r="AFZ17" s="30">
        <f>AFY17/AFW17</f>
        <v>0.97965571205007818</v>
      </c>
      <c r="AGA17" s="6" t="s">
        <v>1036</v>
      </c>
      <c r="AGB17" s="3">
        <v>999</v>
      </c>
      <c r="AGC17" s="3">
        <v>999</v>
      </c>
      <c r="AGD17" s="3">
        <v>999</v>
      </c>
      <c r="AGE17" s="3">
        <v>999</v>
      </c>
      <c r="AGF17" s="30">
        <v>999</v>
      </c>
      <c r="AGG17" s="30">
        <v>999</v>
      </c>
      <c r="AGH17" s="3">
        <v>999</v>
      </c>
      <c r="AGI17" s="3">
        <v>999</v>
      </c>
      <c r="AGJ17" s="3">
        <v>999</v>
      </c>
      <c r="AGK17" s="3">
        <v>999</v>
      </c>
      <c r="AGL17" s="3">
        <v>999</v>
      </c>
      <c r="AGM17" s="3">
        <v>999</v>
      </c>
      <c r="AGN17" s="30">
        <v>999</v>
      </c>
      <c r="AGO17" s="30">
        <v>999</v>
      </c>
      <c r="AGP17" s="3">
        <v>999</v>
      </c>
      <c r="AGQ17" s="3">
        <v>999</v>
      </c>
      <c r="AGR17" s="3">
        <v>999</v>
      </c>
      <c r="AGS17" s="3">
        <v>999</v>
      </c>
      <c r="AGT17" s="30">
        <v>999</v>
      </c>
      <c r="AGU17" s="30">
        <v>999</v>
      </c>
      <c r="AGV17" s="148"/>
      <c r="AGW17" s="3">
        <v>999</v>
      </c>
      <c r="AGX17" s="3">
        <v>999</v>
      </c>
      <c r="AGY17" s="30">
        <v>999</v>
      </c>
      <c r="AGZ17" s="30">
        <v>999</v>
      </c>
      <c r="AHA17" s="5">
        <v>2015</v>
      </c>
      <c r="AHB17" s="3">
        <v>1</v>
      </c>
      <c r="AHC17" s="3">
        <v>1</v>
      </c>
      <c r="AHD17" s="3">
        <v>1</v>
      </c>
      <c r="AHE17" s="3">
        <v>1</v>
      </c>
      <c r="AHF17" s="3">
        <v>1</v>
      </c>
      <c r="AHG17" s="3">
        <v>1</v>
      </c>
      <c r="AHH17" s="30">
        <v>999</v>
      </c>
      <c r="AHI17" s="30">
        <v>999</v>
      </c>
      <c r="AHJ17" s="3">
        <v>999</v>
      </c>
      <c r="AHK17" s="3">
        <v>999</v>
      </c>
      <c r="AHL17" s="3">
        <v>999</v>
      </c>
      <c r="AHM17" s="3">
        <v>999</v>
      </c>
      <c r="AHN17" s="30">
        <v>999</v>
      </c>
      <c r="AHO17" s="30">
        <v>999</v>
      </c>
      <c r="AHP17" s="3">
        <v>999</v>
      </c>
      <c r="AHQ17" s="3">
        <v>999</v>
      </c>
      <c r="AHR17" s="3">
        <v>999</v>
      </c>
      <c r="AHS17" s="3">
        <v>999</v>
      </c>
      <c r="AHT17" s="3">
        <v>999</v>
      </c>
      <c r="AHU17" s="3">
        <v>999</v>
      </c>
      <c r="AHV17" s="30">
        <v>999</v>
      </c>
      <c r="AHW17" s="30">
        <v>999</v>
      </c>
      <c r="AHX17" s="3">
        <v>999</v>
      </c>
      <c r="AHY17" s="3">
        <v>999</v>
      </c>
      <c r="AHZ17" s="3">
        <v>999</v>
      </c>
      <c r="AIA17" s="3">
        <v>999</v>
      </c>
      <c r="AIB17" s="30">
        <v>999</v>
      </c>
      <c r="AIC17" s="30">
        <v>999</v>
      </c>
      <c r="AID17" s="148"/>
      <c r="AIE17" s="3">
        <v>999</v>
      </c>
      <c r="AIF17" s="3">
        <v>999</v>
      </c>
      <c r="AIG17" s="30">
        <v>999</v>
      </c>
      <c r="AIH17" s="30">
        <v>999</v>
      </c>
      <c r="AII17" s="20">
        <v>0.99</v>
      </c>
      <c r="AIJ17" s="20">
        <v>0.99</v>
      </c>
      <c r="AIK17" s="20">
        <v>0.99</v>
      </c>
      <c r="AIL17" s="20">
        <v>0.99</v>
      </c>
      <c r="AIM17" s="20">
        <v>0.99</v>
      </c>
      <c r="AIN17" s="20">
        <v>0.99</v>
      </c>
      <c r="AIO17" s="30">
        <f>AIN17/AIL17</f>
        <v>1</v>
      </c>
      <c r="AIP17" s="6" t="s">
        <v>1045</v>
      </c>
      <c r="AIQ17" s="3">
        <v>999</v>
      </c>
      <c r="AIR17" s="3">
        <v>999</v>
      </c>
      <c r="AIS17" s="3">
        <v>999</v>
      </c>
      <c r="AIT17" s="3">
        <v>999</v>
      </c>
      <c r="AIU17" s="30">
        <v>999</v>
      </c>
      <c r="AIV17" s="30">
        <v>999</v>
      </c>
      <c r="AIW17" s="3">
        <v>999</v>
      </c>
      <c r="AIX17" s="3">
        <v>999</v>
      </c>
      <c r="AIY17" s="3">
        <v>999</v>
      </c>
      <c r="AIZ17" s="3">
        <v>999</v>
      </c>
      <c r="AJA17" s="3">
        <v>999</v>
      </c>
      <c r="AJB17" s="3">
        <v>999</v>
      </c>
      <c r="AJC17" s="30">
        <v>999</v>
      </c>
      <c r="AJD17" s="30">
        <v>999</v>
      </c>
      <c r="AJE17" s="3">
        <v>999</v>
      </c>
      <c r="AJF17" s="3">
        <v>999</v>
      </c>
      <c r="AJG17" s="3">
        <v>999</v>
      </c>
      <c r="AJH17" s="3">
        <v>999</v>
      </c>
      <c r="AJI17" s="30">
        <v>999</v>
      </c>
      <c r="AJJ17" s="30">
        <v>999</v>
      </c>
      <c r="AJK17" s="148"/>
      <c r="AJL17" s="3">
        <v>999</v>
      </c>
      <c r="AJM17" s="3">
        <v>999</v>
      </c>
      <c r="AJN17" s="30">
        <v>999</v>
      </c>
      <c r="AJO17" s="30">
        <v>999</v>
      </c>
      <c r="AJP17" s="5">
        <v>2010</v>
      </c>
      <c r="AJQ17" s="29">
        <v>0.90174518737526599</v>
      </c>
      <c r="AJR17" s="29">
        <v>0.64772727272727304</v>
      </c>
      <c r="AJS17" s="29">
        <v>0.88257575757575701</v>
      </c>
      <c r="AJT17" s="3">
        <v>1</v>
      </c>
      <c r="AJU17" s="3" t="s">
        <v>1026</v>
      </c>
      <c r="AJV17" s="3">
        <v>0.66</v>
      </c>
      <c r="AJW17" s="3" t="s">
        <v>1082</v>
      </c>
      <c r="AJX17" s="20">
        <v>999</v>
      </c>
      <c r="AJY17" s="20">
        <v>999</v>
      </c>
      <c r="AJZ17" s="20">
        <v>999</v>
      </c>
      <c r="AKA17" s="20">
        <v>999</v>
      </c>
      <c r="AKB17" s="20">
        <v>999</v>
      </c>
      <c r="AKC17" s="20">
        <v>999</v>
      </c>
      <c r="AKD17" s="29">
        <v>0.83</v>
      </c>
      <c r="AKE17" s="29">
        <v>0.66666666666666696</v>
      </c>
      <c r="AKF17" s="3">
        <v>0</v>
      </c>
      <c r="AKG17" s="3" t="s">
        <v>1027</v>
      </c>
      <c r="AKH17" s="3">
        <v>0</v>
      </c>
      <c r="AKI17" s="3" t="s">
        <v>1027</v>
      </c>
      <c r="AKJ17" s="20">
        <v>0.79900000000000004</v>
      </c>
      <c r="AKK17" s="35">
        <v>0.20100000000000001</v>
      </c>
      <c r="AKL17" s="20">
        <v>0.81613089998696697</v>
      </c>
      <c r="AKM17" s="35">
        <v>0.157</v>
      </c>
      <c r="AKN17" s="29">
        <v>0.403782724996742</v>
      </c>
      <c r="AKO17" s="29">
        <v>1</v>
      </c>
      <c r="AKP17" s="3">
        <v>997</v>
      </c>
      <c r="AKQ17" s="3" t="s">
        <v>1028</v>
      </c>
      <c r="AKR17" s="3">
        <v>1</v>
      </c>
      <c r="AKS17" s="3" t="s">
        <v>1026</v>
      </c>
      <c r="AKT17" s="3">
        <v>0.66</v>
      </c>
      <c r="AKU17" s="3" t="s">
        <v>1046</v>
      </c>
      <c r="AKV17" s="3">
        <v>0</v>
      </c>
      <c r="AKW17" s="3" t="s">
        <v>1027</v>
      </c>
      <c r="AKX17" s="29">
        <v>0.55333333333333301</v>
      </c>
      <c r="AKY17" s="29">
        <v>1</v>
      </c>
      <c r="AKZ17" s="3" t="s">
        <v>1047</v>
      </c>
      <c r="ALA17" s="3" t="s">
        <v>1026</v>
      </c>
      <c r="ALB17" s="20">
        <v>0.999918020146491</v>
      </c>
      <c r="ALC17">
        <v>7.0000000000000001E-3</v>
      </c>
      <c r="ALD17" s="3" t="s">
        <v>1047</v>
      </c>
      <c r="ALE17" s="3" t="s">
        <v>1026</v>
      </c>
      <c r="ALF17" s="3" t="s">
        <v>1047</v>
      </c>
      <c r="ALG17" s="3" t="s">
        <v>1026</v>
      </c>
      <c r="ALH17" s="20">
        <v>1</v>
      </c>
      <c r="ALI17" s="32">
        <v>0</v>
      </c>
      <c r="ALJ17" s="3" t="s">
        <v>1047</v>
      </c>
      <c r="ALK17" s="3" t="s">
        <v>1026</v>
      </c>
      <c r="ALL17" s="3" t="s">
        <v>1047</v>
      </c>
      <c r="ALM17" s="3" t="s">
        <v>1026</v>
      </c>
      <c r="ALN17" s="29">
        <v>0.999988288592355</v>
      </c>
      <c r="ALO17" s="29">
        <v>1</v>
      </c>
      <c r="ALP17" s="29">
        <v>0.91666666666666696</v>
      </c>
    </row>
    <row r="18" spans="1:1004" x14ac:dyDescent="0.25">
      <c r="A18" s="3" t="s">
        <v>1094</v>
      </c>
      <c r="B18" s="3">
        <v>0</v>
      </c>
      <c r="C18" s="3" t="s">
        <v>1027</v>
      </c>
      <c r="D18" s="3">
        <v>0</v>
      </c>
      <c r="E18" s="3" t="s">
        <v>1027</v>
      </c>
      <c r="F18" s="3">
        <v>0.5</v>
      </c>
      <c r="G18" s="22" t="s">
        <v>1025</v>
      </c>
      <c r="H18" s="3">
        <v>0</v>
      </c>
      <c r="I18" s="3" t="s">
        <v>1027</v>
      </c>
      <c r="J18" s="3">
        <v>0</v>
      </c>
      <c r="K18" s="3" t="s">
        <v>1027</v>
      </c>
      <c r="L18" s="3">
        <v>0</v>
      </c>
      <c r="M18" s="3" t="s">
        <v>1027</v>
      </c>
      <c r="N18" s="3">
        <v>0.5</v>
      </c>
      <c r="O18" s="3" t="s">
        <v>1025</v>
      </c>
      <c r="P18" s="3">
        <v>0</v>
      </c>
      <c r="Q18" s="3" t="s">
        <v>1027</v>
      </c>
      <c r="R18" s="3">
        <v>0</v>
      </c>
      <c r="S18" s="3" t="s">
        <v>1027</v>
      </c>
      <c r="T18" s="3">
        <v>0</v>
      </c>
      <c r="U18" s="3" t="s">
        <v>1027</v>
      </c>
      <c r="V18" s="3">
        <v>1</v>
      </c>
      <c r="W18" s="3" t="s">
        <v>1026</v>
      </c>
      <c r="X18" s="3">
        <v>0</v>
      </c>
      <c r="Y18" s="3" t="s">
        <v>1027</v>
      </c>
      <c r="Z18" s="3">
        <v>0.5</v>
      </c>
      <c r="AA18" s="3" t="s">
        <v>1025</v>
      </c>
      <c r="AB18" s="3">
        <v>0.5</v>
      </c>
      <c r="AC18" s="3" t="s">
        <v>1025</v>
      </c>
      <c r="AD18" s="3">
        <v>0</v>
      </c>
      <c r="AE18" s="3" t="s">
        <v>1027</v>
      </c>
      <c r="AF18" s="3">
        <v>0</v>
      </c>
      <c r="AG18" s="3" t="s">
        <v>1027</v>
      </c>
      <c r="AH18" s="3">
        <v>997</v>
      </c>
      <c r="AI18" s="3" t="s">
        <v>1028</v>
      </c>
      <c r="AJ18" s="3">
        <v>997</v>
      </c>
      <c r="AK18" s="3" t="s">
        <v>1028</v>
      </c>
      <c r="AL18" s="3">
        <v>997</v>
      </c>
      <c r="AM18" s="3" t="s">
        <v>1028</v>
      </c>
      <c r="AN18" s="3">
        <v>997</v>
      </c>
      <c r="AO18" s="3" t="s">
        <v>1028</v>
      </c>
      <c r="AP18" s="3">
        <v>997</v>
      </c>
      <c r="AQ18" s="3" t="s">
        <v>1028</v>
      </c>
      <c r="AR18" s="3">
        <v>0.5</v>
      </c>
      <c r="AS18" s="3" t="s">
        <v>1025</v>
      </c>
      <c r="AT18" s="3">
        <v>0</v>
      </c>
      <c r="AU18" s="3" t="s">
        <v>1027</v>
      </c>
      <c r="AV18" s="3">
        <v>0</v>
      </c>
      <c r="AW18" s="3" t="s">
        <v>1027</v>
      </c>
      <c r="AX18" s="3">
        <v>997</v>
      </c>
      <c r="AY18" s="3" t="s">
        <v>1028</v>
      </c>
      <c r="AZ18" s="3">
        <v>997</v>
      </c>
      <c r="BA18" s="3" t="s">
        <v>1028</v>
      </c>
      <c r="BB18" s="3">
        <v>997</v>
      </c>
      <c r="BC18" s="3" t="s">
        <v>1028</v>
      </c>
      <c r="BD18" s="3">
        <v>997</v>
      </c>
      <c r="BE18" s="3" t="s">
        <v>1028</v>
      </c>
      <c r="BF18" s="3">
        <v>997</v>
      </c>
      <c r="BG18" s="3" t="s">
        <v>1028</v>
      </c>
      <c r="BH18" s="3">
        <v>997</v>
      </c>
      <c r="BI18" s="3" t="s">
        <v>1028</v>
      </c>
      <c r="BJ18" s="3">
        <v>997</v>
      </c>
      <c r="BK18" s="3" t="s">
        <v>1028</v>
      </c>
      <c r="BL18" s="3">
        <v>997</v>
      </c>
      <c r="BM18" s="3" t="s">
        <v>1028</v>
      </c>
      <c r="BN18" s="36">
        <v>0.18421052631578899</v>
      </c>
      <c r="BO18" s="36">
        <v>1</v>
      </c>
      <c r="BP18" s="3">
        <v>0</v>
      </c>
      <c r="BQ18" s="3" t="s">
        <v>1027</v>
      </c>
      <c r="BR18" s="3">
        <v>0</v>
      </c>
      <c r="BS18" s="3" t="s">
        <v>1027</v>
      </c>
      <c r="BT18" s="3">
        <v>0</v>
      </c>
      <c r="BU18" s="3" t="s">
        <v>1027</v>
      </c>
      <c r="BV18" s="3">
        <v>0</v>
      </c>
      <c r="BW18" s="3" t="s">
        <v>1027</v>
      </c>
      <c r="BX18" s="3">
        <v>1</v>
      </c>
      <c r="BY18" s="3" t="s">
        <v>1026</v>
      </c>
      <c r="BZ18" s="3">
        <v>1</v>
      </c>
      <c r="CA18" s="3" t="s">
        <v>1026</v>
      </c>
      <c r="CB18" s="3">
        <v>1</v>
      </c>
      <c r="CC18" s="3" t="s">
        <v>1026</v>
      </c>
      <c r="CD18" s="18">
        <v>0.42857142857142899</v>
      </c>
      <c r="CE18" s="36">
        <v>1</v>
      </c>
      <c r="CF18" s="3">
        <v>1</v>
      </c>
      <c r="CG18" s="3" t="s">
        <v>1026</v>
      </c>
      <c r="CH18" s="3">
        <v>1</v>
      </c>
      <c r="CI18" s="3" t="s">
        <v>1026</v>
      </c>
      <c r="CJ18" s="3">
        <v>1</v>
      </c>
      <c r="CK18" s="3" t="s">
        <v>1026</v>
      </c>
      <c r="CL18" s="29">
        <v>1</v>
      </c>
      <c r="CM18" s="29">
        <v>1</v>
      </c>
      <c r="CN18" s="3">
        <v>1</v>
      </c>
      <c r="CO18" s="22" t="s">
        <v>1026</v>
      </c>
      <c r="CP18" s="3">
        <v>1</v>
      </c>
      <c r="CQ18" s="22" t="s">
        <v>1026</v>
      </c>
      <c r="CR18" s="3">
        <v>1</v>
      </c>
      <c r="CS18" s="3" t="s">
        <v>1052</v>
      </c>
      <c r="CT18" s="3">
        <v>1</v>
      </c>
      <c r="CU18" s="3" t="s">
        <v>1026</v>
      </c>
      <c r="CV18" s="36">
        <v>1</v>
      </c>
      <c r="CW18" s="36">
        <v>1</v>
      </c>
      <c r="CX18" s="3">
        <v>1</v>
      </c>
      <c r="CY18" s="27">
        <v>20.6</v>
      </c>
      <c r="CZ18" s="5">
        <v>2012</v>
      </c>
      <c r="DA18" s="21">
        <v>0.83942631890436503</v>
      </c>
      <c r="DB18" s="27">
        <v>5.2</v>
      </c>
      <c r="DC18" s="5">
        <v>2011</v>
      </c>
      <c r="DD18" s="3">
        <v>1</v>
      </c>
      <c r="DE18">
        <v>0</v>
      </c>
      <c r="DF18" s="22" t="s">
        <v>1028</v>
      </c>
      <c r="DG18" s="3">
        <v>0</v>
      </c>
      <c r="DH18" s="23">
        <v>1E-4</v>
      </c>
      <c r="DI18" s="5">
        <v>2015</v>
      </c>
      <c r="DJ18" s="3">
        <v>0.55657577965440397</v>
      </c>
      <c r="DK18">
        <v>31.59</v>
      </c>
      <c r="DL18" s="5">
        <v>2011</v>
      </c>
      <c r="DM18" s="3">
        <v>1</v>
      </c>
      <c r="DN18">
        <v>35.869999999999997</v>
      </c>
      <c r="DO18" s="5">
        <v>2015</v>
      </c>
      <c r="DP18" s="3">
        <v>999</v>
      </c>
      <c r="DQ18" s="3">
        <v>999</v>
      </c>
      <c r="DR18" s="3">
        <v>999</v>
      </c>
      <c r="DS18" s="3">
        <v>1</v>
      </c>
      <c r="DT18">
        <v>26.11</v>
      </c>
      <c r="DU18" s="5">
        <v>2015</v>
      </c>
      <c r="DV18" s="3">
        <v>0.84042990441121301</v>
      </c>
      <c r="DW18">
        <v>69.400000000000006</v>
      </c>
      <c r="DX18" s="5">
        <v>2011</v>
      </c>
      <c r="DY18" s="5">
        <v>0.56572118067317001</v>
      </c>
      <c r="DZ18">
        <v>21.1</v>
      </c>
      <c r="EA18" s="5">
        <v>2011</v>
      </c>
      <c r="EB18" s="5">
        <v>0.14603996871866901</v>
      </c>
      <c r="EC18">
        <v>9.6</v>
      </c>
      <c r="ED18" s="5">
        <v>2011</v>
      </c>
      <c r="EE18" s="3">
        <v>999</v>
      </c>
      <c r="EF18" s="3">
        <v>999</v>
      </c>
      <c r="EG18" s="3">
        <v>999</v>
      </c>
      <c r="EH18" s="29">
        <v>0.79481931523618199</v>
      </c>
      <c r="EI18" s="29">
        <v>0.82142857142857095</v>
      </c>
      <c r="EJ18" s="25">
        <v>0.87477518219206196</v>
      </c>
      <c r="EK18" s="25">
        <v>0.79710144927536197</v>
      </c>
      <c r="EL18" s="25">
        <v>0.69728456551541196</v>
      </c>
      <c r="EM18" s="29">
        <v>0.96428571428571397</v>
      </c>
      <c r="EN18" s="3">
        <v>0</v>
      </c>
      <c r="EO18" s="3" t="s">
        <v>1027</v>
      </c>
      <c r="EP18" s="3">
        <v>0.25</v>
      </c>
      <c r="EQ18" s="27">
        <v>0</v>
      </c>
      <c r="ER18" s="3">
        <v>0</v>
      </c>
      <c r="ES18" s="3" t="s">
        <v>1027</v>
      </c>
      <c r="ET18" s="20">
        <v>999</v>
      </c>
      <c r="EU18">
        <v>0</v>
      </c>
      <c r="EV18" s="27">
        <v>0.23899999999999999</v>
      </c>
      <c r="EW18">
        <f>AVERAGE(21.6,26.2)</f>
        <v>23.9</v>
      </c>
      <c r="EX18" s="27">
        <v>0.21099999999999999</v>
      </c>
      <c r="EY18">
        <f>AVERAGE(16.7,25.5)</f>
        <v>21.1</v>
      </c>
      <c r="EZ18" s="5">
        <v>2012</v>
      </c>
      <c r="FA18" s="36">
        <v>0.968608225852157</v>
      </c>
      <c r="FB18" s="36">
        <v>1</v>
      </c>
      <c r="FC18" s="3">
        <v>0</v>
      </c>
      <c r="FD18" s="3" t="s">
        <v>1027</v>
      </c>
      <c r="FE18" s="3">
        <v>0.25</v>
      </c>
      <c r="FF18" s="5">
        <v>999</v>
      </c>
      <c r="FG18" s="3">
        <v>0</v>
      </c>
      <c r="FH18" s="3" t="s">
        <v>1027</v>
      </c>
      <c r="FI18" s="5">
        <v>0.25</v>
      </c>
      <c r="FJ18" s="5">
        <v>999</v>
      </c>
      <c r="FK18" s="3">
        <v>999</v>
      </c>
      <c r="FL18" s="3">
        <v>999</v>
      </c>
      <c r="FM18" s="3">
        <v>999</v>
      </c>
      <c r="FN18" s="3">
        <v>999</v>
      </c>
      <c r="FO18" s="3">
        <v>999</v>
      </c>
      <c r="FP18" s="3">
        <v>999</v>
      </c>
      <c r="FQ18" s="3">
        <v>999</v>
      </c>
      <c r="FR18" s="3">
        <v>999</v>
      </c>
      <c r="FS18" s="3">
        <v>999</v>
      </c>
      <c r="FT18" s="3">
        <v>0.95</v>
      </c>
      <c r="FU18">
        <v>95</v>
      </c>
      <c r="FV18" s="20">
        <v>0.92774184350696398</v>
      </c>
      <c r="FW18">
        <v>94</v>
      </c>
      <c r="FX18" s="5">
        <v>2012</v>
      </c>
      <c r="FY18" s="29">
        <v>0.93887092175348197</v>
      </c>
      <c r="FZ18" s="29">
        <v>0.5</v>
      </c>
      <c r="GA18" s="3">
        <v>0.97</v>
      </c>
      <c r="GB18">
        <v>97</v>
      </c>
      <c r="GC18" s="3">
        <v>0.96387092175348199</v>
      </c>
      <c r="GD18">
        <v>97</v>
      </c>
      <c r="GE18" s="5">
        <v>2013</v>
      </c>
      <c r="GF18" s="3">
        <v>0</v>
      </c>
      <c r="GG18" s="3" t="s">
        <v>1027</v>
      </c>
      <c r="GH18" s="3">
        <v>0.25</v>
      </c>
      <c r="GI18">
        <v>999</v>
      </c>
      <c r="GJ18" s="3">
        <v>0</v>
      </c>
      <c r="GK18" s="3" t="s">
        <v>1027</v>
      </c>
      <c r="GL18" s="3">
        <v>0.2</v>
      </c>
      <c r="GM18">
        <v>999</v>
      </c>
      <c r="GN18" s="27">
        <v>1</v>
      </c>
      <c r="GO18">
        <v>14.94</v>
      </c>
      <c r="GP18" s="27">
        <v>1</v>
      </c>
      <c r="GQ18">
        <v>15.15</v>
      </c>
      <c r="GR18" s="5" t="s">
        <v>1031</v>
      </c>
      <c r="GS18" s="3">
        <v>1</v>
      </c>
      <c r="GT18">
        <v>1.26</v>
      </c>
      <c r="GU18" s="5">
        <v>2012</v>
      </c>
      <c r="GV18" s="36">
        <v>0.98677418435069597</v>
      </c>
      <c r="GW18" s="36">
        <v>1</v>
      </c>
      <c r="GX18" s="3">
        <v>0</v>
      </c>
      <c r="GY18" s="3" t="s">
        <v>1027</v>
      </c>
      <c r="GZ18" s="3">
        <v>1</v>
      </c>
      <c r="HA18" s="5">
        <v>999</v>
      </c>
      <c r="HB18" s="3">
        <v>0</v>
      </c>
      <c r="HC18" s="3" t="s">
        <v>1027</v>
      </c>
      <c r="HD18" s="3">
        <v>1</v>
      </c>
      <c r="HE18" s="3">
        <v>999</v>
      </c>
      <c r="HF18" s="15" t="s">
        <v>1031</v>
      </c>
      <c r="HG18" s="3">
        <v>999</v>
      </c>
      <c r="HH18" s="3">
        <v>999</v>
      </c>
      <c r="HI18" s="3">
        <v>999</v>
      </c>
      <c r="HJ18" s="3">
        <v>999</v>
      </c>
      <c r="HK18" s="3">
        <v>999</v>
      </c>
      <c r="HL18" s="29">
        <v>1</v>
      </c>
      <c r="HM18" s="29">
        <v>1</v>
      </c>
      <c r="HN18" s="29">
        <v>0.875</v>
      </c>
      <c r="HO18" s="3">
        <v>997</v>
      </c>
      <c r="HP18" s="22" t="s">
        <v>1028</v>
      </c>
      <c r="HQ18" s="3">
        <v>1</v>
      </c>
      <c r="HR18" s="3" t="s">
        <v>1033</v>
      </c>
      <c r="HS18" s="3">
        <v>0.82</v>
      </c>
      <c r="HT18">
        <v>18</v>
      </c>
      <c r="HU18" s="5">
        <v>2013</v>
      </c>
      <c r="HV18" s="28">
        <v>0.78322553052089305</v>
      </c>
      <c r="HW18">
        <v>18</v>
      </c>
      <c r="HX18" s="5">
        <v>2013</v>
      </c>
      <c r="HY18" s="5">
        <v>0</v>
      </c>
      <c r="HZ18" s="5" t="s">
        <v>1026</v>
      </c>
      <c r="IA18" s="44">
        <v>9410</v>
      </c>
      <c r="IB18" s="5">
        <v>2015</v>
      </c>
      <c r="IC18" s="3">
        <v>1</v>
      </c>
      <c r="ID18" s="3" t="s">
        <v>1026</v>
      </c>
      <c r="IE18" s="29">
        <v>0.72064510610417898</v>
      </c>
      <c r="IF18" s="29">
        <v>1</v>
      </c>
      <c r="IG18" s="3">
        <v>1</v>
      </c>
      <c r="IH18" s="22" t="s">
        <v>1026</v>
      </c>
      <c r="II18" s="11">
        <v>1</v>
      </c>
      <c r="IJ18" s="22" t="s">
        <v>1026</v>
      </c>
      <c r="IK18" s="3">
        <v>0</v>
      </c>
      <c r="IL18" s="3" t="s">
        <v>1027</v>
      </c>
      <c r="IM18" s="11">
        <v>1</v>
      </c>
      <c r="IN18" s="11" t="s">
        <v>1026</v>
      </c>
      <c r="IO18" s="3">
        <v>0</v>
      </c>
      <c r="IP18" s="3" t="s">
        <v>1027</v>
      </c>
      <c r="IQ18" s="3">
        <v>1</v>
      </c>
      <c r="IR18" s="11" t="s">
        <v>1026</v>
      </c>
      <c r="IS18" s="3">
        <v>0</v>
      </c>
      <c r="IT18" s="3" t="s">
        <v>1027</v>
      </c>
      <c r="IU18" s="3">
        <v>0</v>
      </c>
      <c r="IV18" s="3" t="s">
        <v>1027</v>
      </c>
      <c r="IW18" s="3">
        <v>0</v>
      </c>
      <c r="IX18" s="3" t="s">
        <v>1027</v>
      </c>
      <c r="IY18" s="3">
        <v>1</v>
      </c>
      <c r="IZ18" s="3" t="s">
        <v>1026</v>
      </c>
      <c r="JA18" s="3">
        <v>1</v>
      </c>
      <c r="JB18" s="3" t="s">
        <v>1026</v>
      </c>
      <c r="JC18" s="3">
        <v>0</v>
      </c>
      <c r="JD18" s="3" t="s">
        <v>1027</v>
      </c>
      <c r="JE18" s="3">
        <v>0</v>
      </c>
      <c r="JF18" s="3" t="s">
        <v>1027</v>
      </c>
      <c r="JG18" s="3">
        <v>0</v>
      </c>
      <c r="JH18" s="3" t="s">
        <v>1027</v>
      </c>
      <c r="JI18" s="3">
        <v>0</v>
      </c>
      <c r="JJ18" s="3" t="s">
        <v>1027</v>
      </c>
      <c r="JK18" s="3">
        <v>0</v>
      </c>
      <c r="JL18" s="3" t="s">
        <v>1027</v>
      </c>
      <c r="JM18" s="3">
        <v>1</v>
      </c>
      <c r="JN18" s="11" t="s">
        <v>1026</v>
      </c>
      <c r="JO18" s="3">
        <v>0.66</v>
      </c>
      <c r="JP18" s="3" t="s">
        <v>1074</v>
      </c>
      <c r="JQ18" s="3">
        <v>1</v>
      </c>
      <c r="JR18" s="5" t="s">
        <v>1027</v>
      </c>
      <c r="JS18" s="29">
        <v>0.45578947368421102</v>
      </c>
      <c r="JT18" s="29">
        <v>1</v>
      </c>
      <c r="JU18" s="3">
        <v>0.99419999999999997</v>
      </c>
      <c r="JV18" s="3">
        <v>0.99419999999999997</v>
      </c>
      <c r="JW18" s="150">
        <f>JV18-OY18</f>
        <v>6.6500000000000004E-2</v>
      </c>
      <c r="JX18" s="3">
        <v>0.99909999999999999</v>
      </c>
      <c r="JY18" s="34">
        <v>0.99909999999999999</v>
      </c>
      <c r="JZ18" s="3">
        <v>0.98909999999999998</v>
      </c>
      <c r="KA18" s="34">
        <v>0.98909999999999998</v>
      </c>
      <c r="KB18" s="30">
        <f t="shared" si="0"/>
        <v>0.98999099189270345</v>
      </c>
      <c r="KC18" s="6" t="s">
        <v>1036</v>
      </c>
      <c r="KD18" s="3">
        <v>999</v>
      </c>
      <c r="KE18" s="34">
        <v>999</v>
      </c>
      <c r="KF18" s="3">
        <v>999</v>
      </c>
      <c r="KG18" s="34">
        <v>999</v>
      </c>
      <c r="KH18" s="30">
        <v>999</v>
      </c>
      <c r="KI18" s="30">
        <v>999</v>
      </c>
      <c r="KJ18" s="3">
        <v>999</v>
      </c>
      <c r="KK18" s="34">
        <v>999</v>
      </c>
      <c r="KL18" s="3">
        <v>999</v>
      </c>
      <c r="KM18" s="34">
        <v>999</v>
      </c>
      <c r="KN18" s="3">
        <v>999</v>
      </c>
      <c r="KO18" s="34">
        <v>999</v>
      </c>
      <c r="KP18" s="30">
        <v>999</v>
      </c>
      <c r="KQ18" s="30">
        <v>999</v>
      </c>
      <c r="KR18" s="3">
        <v>999</v>
      </c>
      <c r="KS18" s="34">
        <v>999</v>
      </c>
      <c r="KT18" s="3">
        <v>999</v>
      </c>
      <c r="KU18" s="3">
        <v>999</v>
      </c>
      <c r="KV18" s="148"/>
      <c r="KW18" s="168">
        <v>999</v>
      </c>
      <c r="KX18" s="3">
        <v>999</v>
      </c>
      <c r="KY18" s="30">
        <v>999</v>
      </c>
      <c r="KZ18" s="30">
        <v>999</v>
      </c>
      <c r="LA18" s="3">
        <v>0.95086445358473604</v>
      </c>
      <c r="LB18" s="3">
        <v>0.95920000000000005</v>
      </c>
      <c r="LC18" s="150">
        <f>LB18-QG18</f>
        <v>7.8100000000000058E-2</v>
      </c>
      <c r="LD18" s="3">
        <v>0.94580637790229305</v>
      </c>
      <c r="LE18" s="3">
        <v>0.95499999999999996</v>
      </c>
      <c r="LF18" s="3">
        <v>0.95628381150785002</v>
      </c>
      <c r="LG18" s="3">
        <v>0.9637</v>
      </c>
      <c r="LH18" s="30">
        <f>LG18/LE18</f>
        <v>1.0091099476439791</v>
      </c>
      <c r="LI18" s="6" t="s">
        <v>1040</v>
      </c>
      <c r="LJ18" s="3">
        <v>999</v>
      </c>
      <c r="LK18" s="3">
        <v>999</v>
      </c>
      <c r="LL18" s="3">
        <v>999</v>
      </c>
      <c r="LM18" s="3">
        <v>999</v>
      </c>
      <c r="LN18" s="30">
        <v>999</v>
      </c>
      <c r="LO18" s="30">
        <v>999</v>
      </c>
      <c r="LP18" s="3">
        <v>999</v>
      </c>
      <c r="LQ18" s="3">
        <v>999</v>
      </c>
      <c r="LR18" s="3">
        <v>999</v>
      </c>
      <c r="LS18" s="3">
        <v>999</v>
      </c>
      <c r="LT18" s="3">
        <v>999</v>
      </c>
      <c r="LU18" s="3">
        <v>999</v>
      </c>
      <c r="LV18" s="30">
        <v>999</v>
      </c>
      <c r="LW18" s="30">
        <v>999</v>
      </c>
      <c r="LX18" s="5">
        <v>999</v>
      </c>
      <c r="LY18" s="3">
        <v>999</v>
      </c>
      <c r="LZ18" s="3">
        <v>999</v>
      </c>
      <c r="MA18" s="3">
        <v>999</v>
      </c>
      <c r="MB18" s="30">
        <v>999</v>
      </c>
      <c r="MC18" s="30">
        <v>999</v>
      </c>
      <c r="MD18" s="148"/>
      <c r="ME18" s="3">
        <v>999</v>
      </c>
      <c r="MF18" s="11">
        <v>999</v>
      </c>
      <c r="MG18" s="30">
        <v>999</v>
      </c>
      <c r="MH18" s="30">
        <v>999</v>
      </c>
      <c r="MI18" s="3">
        <v>999</v>
      </c>
      <c r="MJ18" s="3">
        <v>999</v>
      </c>
      <c r="MK18" s="3">
        <v>999</v>
      </c>
      <c r="ML18" s="3">
        <v>999</v>
      </c>
      <c r="MM18" s="3">
        <v>999</v>
      </c>
      <c r="MN18" s="3">
        <v>999</v>
      </c>
      <c r="MO18" s="30">
        <v>999</v>
      </c>
      <c r="MP18" s="30">
        <v>999</v>
      </c>
      <c r="MQ18" s="3">
        <v>999</v>
      </c>
      <c r="MR18" s="3">
        <v>999</v>
      </c>
      <c r="MS18" s="3">
        <v>999</v>
      </c>
      <c r="MT18" s="3">
        <v>999</v>
      </c>
      <c r="MU18" s="30">
        <v>999</v>
      </c>
      <c r="MV18" s="30">
        <v>999</v>
      </c>
      <c r="MW18" s="3">
        <v>999</v>
      </c>
      <c r="MX18" s="3">
        <v>999</v>
      </c>
      <c r="MY18" s="3">
        <v>999</v>
      </c>
      <c r="MZ18" s="3">
        <v>999</v>
      </c>
      <c r="NA18" s="3">
        <v>999</v>
      </c>
      <c r="NB18" s="3">
        <v>999</v>
      </c>
      <c r="NC18" s="30">
        <v>999</v>
      </c>
      <c r="ND18" s="30">
        <v>999</v>
      </c>
      <c r="NE18" s="3">
        <v>999</v>
      </c>
      <c r="NF18" s="3">
        <v>999</v>
      </c>
      <c r="NG18" s="3">
        <v>999</v>
      </c>
      <c r="NH18" s="30">
        <v>999</v>
      </c>
      <c r="NI18" s="30">
        <v>999</v>
      </c>
      <c r="NJ18" s="148"/>
      <c r="NK18" s="3">
        <v>999</v>
      </c>
      <c r="NL18" s="3">
        <v>999</v>
      </c>
      <c r="NM18" s="3">
        <v>999</v>
      </c>
      <c r="NN18" s="30">
        <v>999</v>
      </c>
      <c r="NO18" s="30">
        <v>999</v>
      </c>
      <c r="NP18" s="3">
        <v>0.86511810787966703</v>
      </c>
      <c r="NQ18" s="3">
        <v>0.88800000000000001</v>
      </c>
      <c r="NR18" s="3">
        <v>0.696997437338157</v>
      </c>
      <c r="NS18" s="3">
        <v>0.74839999999999995</v>
      </c>
      <c r="NT18" s="3">
        <v>1.04395704903481</v>
      </c>
      <c r="NU18" s="3">
        <v>1.0365</v>
      </c>
      <c r="NV18" s="30">
        <f>NU18/NS18</f>
        <v>1.3849545697487975</v>
      </c>
      <c r="NW18" s="6" t="s">
        <v>1040</v>
      </c>
      <c r="NX18" s="3">
        <v>999</v>
      </c>
      <c r="NY18" s="3">
        <v>999</v>
      </c>
      <c r="NZ18" s="3">
        <v>999</v>
      </c>
      <c r="OA18" s="3">
        <v>999</v>
      </c>
      <c r="OB18" s="30">
        <v>999</v>
      </c>
      <c r="OC18" s="30">
        <v>999</v>
      </c>
      <c r="OD18" s="3">
        <v>999</v>
      </c>
      <c r="OE18" s="3">
        <v>999</v>
      </c>
      <c r="OF18" s="3">
        <v>999</v>
      </c>
      <c r="OG18" s="3">
        <v>999</v>
      </c>
      <c r="OH18" s="3">
        <v>999</v>
      </c>
      <c r="OI18" s="3">
        <v>999</v>
      </c>
      <c r="OJ18" s="30">
        <v>999</v>
      </c>
      <c r="OK18" s="30">
        <v>999</v>
      </c>
      <c r="OL18" s="3">
        <v>999</v>
      </c>
      <c r="OM18" s="3">
        <v>999</v>
      </c>
      <c r="ON18" s="5">
        <v>999</v>
      </c>
      <c r="OO18" s="3">
        <v>999</v>
      </c>
      <c r="OP18" s="30">
        <v>999</v>
      </c>
      <c r="OQ18" s="30">
        <v>999</v>
      </c>
      <c r="OR18" s="148"/>
      <c r="OS18" s="3">
        <v>999</v>
      </c>
      <c r="OT18" s="3">
        <v>999</v>
      </c>
      <c r="OU18" s="30">
        <v>999</v>
      </c>
      <c r="OV18" s="30">
        <v>999</v>
      </c>
      <c r="OW18" s="3">
        <v>2013</v>
      </c>
      <c r="OX18" s="3">
        <v>0.92769999999999997</v>
      </c>
      <c r="OY18" s="3">
        <v>0.92769999999999997</v>
      </c>
      <c r="OZ18" s="150">
        <f>1-OY18</f>
        <v>7.2300000000000031E-2</v>
      </c>
      <c r="PA18" s="3">
        <v>0.92920000000000003</v>
      </c>
      <c r="PB18" s="3">
        <v>0.92920000000000003</v>
      </c>
      <c r="PC18" s="3">
        <v>0.92620000000000002</v>
      </c>
      <c r="PD18" s="3">
        <v>0.92620000000000002</v>
      </c>
      <c r="PE18" s="30">
        <f>PD18/PB18</f>
        <v>0.99677141627206201</v>
      </c>
      <c r="PF18" s="6" t="s">
        <v>1036</v>
      </c>
      <c r="PG18" s="3">
        <v>999</v>
      </c>
      <c r="PH18" s="3">
        <v>999</v>
      </c>
      <c r="PI18" s="3">
        <v>999</v>
      </c>
      <c r="PJ18" s="3">
        <v>999</v>
      </c>
      <c r="PK18" s="30">
        <v>999</v>
      </c>
      <c r="PL18" s="30">
        <v>999</v>
      </c>
      <c r="PM18" s="3">
        <v>999</v>
      </c>
      <c r="PN18" s="3">
        <v>999</v>
      </c>
      <c r="PO18" s="3">
        <v>999</v>
      </c>
      <c r="PP18" s="3">
        <v>999</v>
      </c>
      <c r="PQ18" s="3">
        <v>999</v>
      </c>
      <c r="PR18" s="3">
        <v>999</v>
      </c>
      <c r="PS18" s="30">
        <v>999</v>
      </c>
      <c r="PT18" s="30">
        <v>999</v>
      </c>
      <c r="PU18" s="3">
        <v>999</v>
      </c>
      <c r="PV18" s="3">
        <v>999</v>
      </c>
      <c r="PW18" s="3">
        <v>999</v>
      </c>
      <c r="PX18" s="3">
        <v>999</v>
      </c>
      <c r="PY18" s="30">
        <v>999</v>
      </c>
      <c r="PZ18" s="30">
        <v>999</v>
      </c>
      <c r="QA18" s="148"/>
      <c r="QB18" s="3">
        <v>999</v>
      </c>
      <c r="QC18" s="3">
        <v>999</v>
      </c>
      <c r="QD18" s="30">
        <v>999</v>
      </c>
      <c r="QE18" s="30">
        <v>999</v>
      </c>
      <c r="QF18" s="3">
        <v>0.85680841988296796</v>
      </c>
      <c r="QG18" s="3">
        <v>0.88109999999999999</v>
      </c>
      <c r="QH18" s="150">
        <f>1-QG18</f>
        <v>0.11890000000000001</v>
      </c>
      <c r="QI18" s="3">
        <v>0.84151376293204105</v>
      </c>
      <c r="QJ18" s="3">
        <v>0.86839999999999995</v>
      </c>
      <c r="QK18" s="3">
        <v>0.873066494020038</v>
      </c>
      <c r="QL18" s="3">
        <v>0.89459999999999995</v>
      </c>
      <c r="QM18" s="30">
        <f>QL18/QJ18</f>
        <v>1.0301704283740212</v>
      </c>
      <c r="QN18" s="6" t="s">
        <v>1040</v>
      </c>
      <c r="QO18" s="3">
        <v>999</v>
      </c>
      <c r="QP18" s="3">
        <v>999</v>
      </c>
      <c r="QQ18" s="3">
        <v>999</v>
      </c>
      <c r="QR18" s="3">
        <v>999</v>
      </c>
      <c r="QS18" s="30">
        <v>999</v>
      </c>
      <c r="QT18" s="30">
        <v>999</v>
      </c>
      <c r="QU18" s="3">
        <v>999</v>
      </c>
      <c r="QV18" s="3">
        <v>999</v>
      </c>
      <c r="QW18" s="3">
        <v>999</v>
      </c>
      <c r="QX18" s="3">
        <v>999</v>
      </c>
      <c r="QY18" s="3">
        <v>999</v>
      </c>
      <c r="QZ18" s="3">
        <v>999</v>
      </c>
      <c r="RA18" s="30">
        <v>999</v>
      </c>
      <c r="RB18" s="30">
        <v>999</v>
      </c>
      <c r="RC18" s="3">
        <v>999</v>
      </c>
      <c r="RD18" s="3">
        <v>999</v>
      </c>
      <c r="RE18" s="3">
        <v>999</v>
      </c>
      <c r="RF18" s="3">
        <v>999</v>
      </c>
      <c r="RG18" s="30">
        <v>999</v>
      </c>
      <c r="RH18" s="30">
        <v>999</v>
      </c>
      <c r="RI18" s="148"/>
      <c r="RJ18" s="3">
        <v>999</v>
      </c>
      <c r="RK18" s="3">
        <v>999</v>
      </c>
      <c r="RL18" s="30">
        <v>999</v>
      </c>
      <c r="RM18" s="30">
        <v>999</v>
      </c>
      <c r="RN18" s="3">
        <v>2013</v>
      </c>
      <c r="RO18" s="20">
        <v>0.95499999999999996</v>
      </c>
      <c r="RP18" s="20">
        <v>0.95499999999999996</v>
      </c>
      <c r="RQ18" s="20">
        <v>0.94</v>
      </c>
      <c r="RR18" s="20">
        <v>0.94</v>
      </c>
      <c r="RS18" s="20">
        <v>0.97</v>
      </c>
      <c r="RT18" s="20">
        <v>0.97</v>
      </c>
      <c r="RU18" s="30">
        <f>RT18/RR18</f>
        <v>1.0319148936170213</v>
      </c>
      <c r="RV18" s="6" t="s">
        <v>1040</v>
      </c>
      <c r="RW18" s="3">
        <v>999</v>
      </c>
      <c r="RX18" s="3">
        <v>999</v>
      </c>
      <c r="RY18" s="3">
        <v>999</v>
      </c>
      <c r="RZ18" s="3">
        <v>999</v>
      </c>
      <c r="SA18" s="30">
        <v>999</v>
      </c>
      <c r="SB18" s="30">
        <v>999</v>
      </c>
      <c r="SC18" s="3">
        <v>999</v>
      </c>
      <c r="SD18" s="3">
        <v>999</v>
      </c>
      <c r="SE18" s="3">
        <v>999</v>
      </c>
      <c r="SF18" s="3">
        <v>999</v>
      </c>
      <c r="SG18" s="3">
        <v>999</v>
      </c>
      <c r="SH18" s="3">
        <v>999</v>
      </c>
      <c r="SI18" s="30">
        <v>999</v>
      </c>
      <c r="SJ18" s="30">
        <v>999</v>
      </c>
      <c r="SK18" s="3">
        <v>999</v>
      </c>
      <c r="SL18" s="3">
        <v>999</v>
      </c>
      <c r="SM18" s="3">
        <v>999</v>
      </c>
      <c r="SN18" s="3">
        <v>999</v>
      </c>
      <c r="SO18" s="30">
        <v>999</v>
      </c>
      <c r="SP18" s="30">
        <v>999</v>
      </c>
      <c r="SQ18" s="148"/>
      <c r="SR18" s="3">
        <v>999</v>
      </c>
      <c r="SS18" s="3">
        <v>999</v>
      </c>
      <c r="ST18" s="30">
        <v>999</v>
      </c>
      <c r="SU18" s="30">
        <v>999</v>
      </c>
      <c r="SV18" s="20">
        <v>0.89522567308509804</v>
      </c>
      <c r="SW18" s="20">
        <v>0.91300000000000003</v>
      </c>
      <c r="SX18" s="20">
        <v>0.88318263681161002</v>
      </c>
      <c r="SY18" s="20">
        <v>0.90300000000000002</v>
      </c>
      <c r="SZ18" s="20">
        <v>0.90726869107725805</v>
      </c>
      <c r="TA18" s="20">
        <v>0.92300000000000004</v>
      </c>
      <c r="TB18" s="30">
        <f>TA18/SY18</f>
        <v>1.0221483942414176</v>
      </c>
      <c r="TC18" s="6" t="s">
        <v>1040</v>
      </c>
      <c r="TD18" s="3">
        <v>999</v>
      </c>
      <c r="TE18" s="3">
        <v>999</v>
      </c>
      <c r="TF18" s="3">
        <v>999</v>
      </c>
      <c r="TG18" s="3">
        <v>999</v>
      </c>
      <c r="TH18" s="30">
        <v>999</v>
      </c>
      <c r="TI18" s="30">
        <v>999</v>
      </c>
      <c r="TJ18" s="3">
        <v>999</v>
      </c>
      <c r="TK18" s="3">
        <v>999</v>
      </c>
      <c r="TL18" s="3">
        <v>999</v>
      </c>
      <c r="TM18" s="3">
        <v>999</v>
      </c>
      <c r="TN18" s="3">
        <v>999</v>
      </c>
      <c r="TO18" s="3">
        <v>999</v>
      </c>
      <c r="TP18" s="30">
        <v>999</v>
      </c>
      <c r="TQ18" s="30">
        <v>999</v>
      </c>
      <c r="TR18" s="3">
        <v>999</v>
      </c>
      <c r="TS18" s="3">
        <v>999</v>
      </c>
      <c r="TT18" s="3">
        <v>999</v>
      </c>
      <c r="TU18" s="3">
        <v>999</v>
      </c>
      <c r="TV18" s="30">
        <v>999</v>
      </c>
      <c r="TW18" s="30">
        <v>999</v>
      </c>
      <c r="TX18" s="148"/>
      <c r="TY18" s="3">
        <v>0.77720399804276197</v>
      </c>
      <c r="TZ18">
        <v>0.81499999999999995</v>
      </c>
      <c r="UA18" s="30">
        <v>999</v>
      </c>
      <c r="UB18" s="30">
        <v>999</v>
      </c>
      <c r="UC18" s="3">
        <v>999</v>
      </c>
      <c r="UD18" s="3">
        <v>999</v>
      </c>
      <c r="UE18" s="3">
        <v>999</v>
      </c>
      <c r="UF18" s="3">
        <v>999</v>
      </c>
      <c r="UG18" s="3">
        <v>999</v>
      </c>
      <c r="UH18" s="3">
        <v>999</v>
      </c>
      <c r="UI18" s="30">
        <v>999</v>
      </c>
      <c r="UJ18" s="30">
        <v>999</v>
      </c>
      <c r="UK18" s="3">
        <v>999</v>
      </c>
      <c r="UL18" s="3">
        <v>999</v>
      </c>
      <c r="UM18" s="3">
        <v>999</v>
      </c>
      <c r="UN18" s="3">
        <v>999</v>
      </c>
      <c r="UO18" s="30">
        <v>999</v>
      </c>
      <c r="UP18" s="30">
        <v>999</v>
      </c>
      <c r="UQ18" s="3">
        <v>999</v>
      </c>
      <c r="UR18" s="3">
        <v>999</v>
      </c>
      <c r="US18" s="3">
        <v>999</v>
      </c>
      <c r="UT18" s="3">
        <v>999</v>
      </c>
      <c r="UU18" s="3">
        <v>999</v>
      </c>
      <c r="UV18" s="3">
        <v>999</v>
      </c>
      <c r="UW18" s="30">
        <v>999</v>
      </c>
      <c r="UX18" s="30">
        <v>999</v>
      </c>
      <c r="UY18" s="3">
        <v>999</v>
      </c>
      <c r="UZ18" s="3">
        <v>999</v>
      </c>
      <c r="VA18" s="3">
        <v>999</v>
      </c>
      <c r="VB18" s="3">
        <v>999</v>
      </c>
      <c r="VC18" s="30">
        <v>999</v>
      </c>
      <c r="VD18" s="30">
        <v>999</v>
      </c>
      <c r="VE18" s="148"/>
      <c r="VF18" s="3">
        <v>999</v>
      </c>
      <c r="VG18" s="3">
        <v>999</v>
      </c>
      <c r="VH18" s="30">
        <v>999</v>
      </c>
      <c r="VI18" s="30">
        <v>999</v>
      </c>
      <c r="VJ18" s="3">
        <v>999</v>
      </c>
      <c r="VK18" s="3">
        <v>999</v>
      </c>
      <c r="VL18" s="3">
        <v>999</v>
      </c>
      <c r="VM18" s="3">
        <v>999</v>
      </c>
      <c r="VN18" s="3">
        <v>999</v>
      </c>
      <c r="VO18" s="3">
        <v>999</v>
      </c>
      <c r="VP18" s="30">
        <v>999</v>
      </c>
      <c r="VQ18" s="30">
        <v>999</v>
      </c>
      <c r="VR18" s="3">
        <v>999</v>
      </c>
      <c r="VS18" s="3">
        <v>999</v>
      </c>
      <c r="VT18" s="3">
        <v>999</v>
      </c>
      <c r="VU18" s="3">
        <v>999</v>
      </c>
      <c r="VV18" s="30">
        <v>999</v>
      </c>
      <c r="VW18" s="30">
        <v>999</v>
      </c>
      <c r="VX18" s="3">
        <v>999</v>
      </c>
      <c r="VY18" s="3">
        <v>999</v>
      </c>
      <c r="VZ18" s="3">
        <v>999</v>
      </c>
      <c r="WA18" s="3">
        <v>999</v>
      </c>
      <c r="WB18" s="3">
        <v>999</v>
      </c>
      <c r="WC18" s="3">
        <v>999</v>
      </c>
      <c r="WD18" s="30">
        <v>999</v>
      </c>
      <c r="WE18" s="30">
        <v>999</v>
      </c>
      <c r="WF18" s="3">
        <v>999</v>
      </c>
      <c r="WG18" s="3">
        <v>999</v>
      </c>
      <c r="WH18" s="3">
        <v>999</v>
      </c>
      <c r="WI18" s="3">
        <v>999</v>
      </c>
      <c r="WJ18" s="30">
        <v>999</v>
      </c>
      <c r="WK18" s="30">
        <v>999</v>
      </c>
      <c r="WL18" s="148"/>
      <c r="WM18" s="3">
        <v>999</v>
      </c>
      <c r="WN18" s="3">
        <v>999</v>
      </c>
      <c r="WO18" s="30">
        <v>999</v>
      </c>
      <c r="WP18" s="30">
        <v>999</v>
      </c>
      <c r="WQ18" s="3">
        <v>2013</v>
      </c>
      <c r="WR18" s="29">
        <v>0.92417260493564302</v>
      </c>
      <c r="WS18" s="29">
        <v>0.204545454545455</v>
      </c>
      <c r="WT18" s="29">
        <v>0.73484848484848497</v>
      </c>
      <c r="WU18" s="3">
        <v>1</v>
      </c>
      <c r="WV18" s="3" t="s">
        <v>1026</v>
      </c>
      <c r="WW18" s="3">
        <v>1</v>
      </c>
      <c r="WX18" s="3" t="s">
        <v>1026</v>
      </c>
      <c r="WY18" s="3">
        <v>1</v>
      </c>
      <c r="WZ18" s="3" t="s">
        <v>1026</v>
      </c>
      <c r="XA18" s="3">
        <v>1</v>
      </c>
      <c r="XB18" s="3" t="s">
        <v>1026</v>
      </c>
      <c r="XC18" s="3">
        <v>1</v>
      </c>
      <c r="XD18" s="3" t="s">
        <v>1026</v>
      </c>
      <c r="XE18" s="3">
        <v>1</v>
      </c>
      <c r="XF18" s="3" t="s">
        <v>1026</v>
      </c>
      <c r="XG18" s="3">
        <v>1</v>
      </c>
      <c r="XH18" s="3" t="s">
        <v>1026</v>
      </c>
      <c r="XI18" s="3">
        <v>1</v>
      </c>
      <c r="XJ18" s="3" t="s">
        <v>1026</v>
      </c>
      <c r="XK18" s="3">
        <v>1</v>
      </c>
      <c r="XL18" s="3" t="s">
        <v>1026</v>
      </c>
      <c r="XM18" s="3">
        <v>1</v>
      </c>
      <c r="XN18" s="3" t="s">
        <v>1026</v>
      </c>
      <c r="XO18" s="3">
        <v>997</v>
      </c>
      <c r="XP18" s="5" t="s">
        <v>1028</v>
      </c>
      <c r="XQ18" s="3">
        <v>997</v>
      </c>
      <c r="XR18" s="5" t="s">
        <v>1028</v>
      </c>
      <c r="XS18" s="3">
        <v>997</v>
      </c>
      <c r="XT18" s="5" t="s">
        <v>1028</v>
      </c>
      <c r="XU18" s="3">
        <v>997</v>
      </c>
      <c r="XV18" s="5" t="s">
        <v>1028</v>
      </c>
      <c r="XW18" s="3">
        <v>997</v>
      </c>
      <c r="XX18" s="5" t="s">
        <v>1028</v>
      </c>
      <c r="XY18" s="3">
        <v>997</v>
      </c>
      <c r="XZ18" s="5" t="s">
        <v>1028</v>
      </c>
      <c r="YA18" s="3">
        <v>997</v>
      </c>
      <c r="YB18" s="5" t="s">
        <v>1028</v>
      </c>
      <c r="YC18" s="3">
        <v>997</v>
      </c>
      <c r="YD18" s="5" t="s">
        <v>1028</v>
      </c>
      <c r="YE18" s="3">
        <v>997</v>
      </c>
      <c r="YF18" s="5" t="s">
        <v>1028</v>
      </c>
      <c r="YG18" s="3">
        <v>0</v>
      </c>
      <c r="YH18" s="3" t="s">
        <v>1027</v>
      </c>
      <c r="YI18" s="29">
        <v>0.90909090909090895</v>
      </c>
      <c r="YJ18" s="29">
        <v>1</v>
      </c>
      <c r="YK18" s="3">
        <v>1</v>
      </c>
      <c r="YL18" s="3" t="s">
        <v>1026</v>
      </c>
      <c r="YM18" s="3">
        <v>0.66</v>
      </c>
      <c r="YN18" s="3" t="s">
        <v>1054</v>
      </c>
      <c r="YO18" s="3">
        <v>0</v>
      </c>
      <c r="YP18" s="3" t="s">
        <v>1027</v>
      </c>
      <c r="YQ18" s="3">
        <v>0.66</v>
      </c>
      <c r="YR18" s="3" t="s">
        <v>1067</v>
      </c>
      <c r="YS18" s="29">
        <v>0.57999999999999996</v>
      </c>
      <c r="YT18" s="29">
        <v>1</v>
      </c>
      <c r="YU18" s="3">
        <v>0</v>
      </c>
      <c r="YV18" s="3" t="s">
        <v>1027</v>
      </c>
      <c r="YW18" s="3">
        <v>0</v>
      </c>
      <c r="YX18" s="3" t="s">
        <v>1027</v>
      </c>
      <c r="YY18" s="3">
        <v>0</v>
      </c>
      <c r="YZ18" s="3" t="s">
        <v>1027</v>
      </c>
      <c r="ZA18" s="3">
        <v>0</v>
      </c>
      <c r="ZB18" s="3" t="s">
        <v>1027</v>
      </c>
      <c r="ZC18" s="3">
        <v>0</v>
      </c>
      <c r="ZD18" s="3" t="s">
        <v>1027</v>
      </c>
      <c r="ZE18" s="3">
        <v>1</v>
      </c>
      <c r="ZF18" s="3" t="s">
        <v>1026</v>
      </c>
      <c r="ZG18" s="3">
        <v>1</v>
      </c>
      <c r="ZH18" s="3" t="s">
        <v>1026</v>
      </c>
      <c r="ZI18" s="3">
        <v>1</v>
      </c>
      <c r="ZJ18" s="3" t="s">
        <v>1026</v>
      </c>
      <c r="ZK18" s="3">
        <v>999</v>
      </c>
      <c r="ZL18" s="3">
        <v>999</v>
      </c>
      <c r="ZM18" s="3">
        <v>999</v>
      </c>
      <c r="ZN18" s="3">
        <v>999</v>
      </c>
      <c r="ZO18" s="3">
        <v>999</v>
      </c>
      <c r="ZP18" s="3">
        <v>999</v>
      </c>
      <c r="ZQ18" s="30">
        <v>999</v>
      </c>
      <c r="ZR18" s="30">
        <v>999</v>
      </c>
      <c r="ZS18" s="3">
        <v>999</v>
      </c>
      <c r="ZT18" s="3">
        <v>999</v>
      </c>
      <c r="ZU18" s="3">
        <v>999</v>
      </c>
      <c r="ZV18" s="3">
        <v>999</v>
      </c>
      <c r="ZW18" s="30">
        <v>999</v>
      </c>
      <c r="ZX18" s="30">
        <v>999</v>
      </c>
      <c r="ZY18" s="3">
        <v>999</v>
      </c>
      <c r="ZZ18" s="3">
        <v>999</v>
      </c>
      <c r="AAA18" s="3">
        <v>999</v>
      </c>
      <c r="AAB18" s="3">
        <v>999</v>
      </c>
      <c r="AAC18" s="3">
        <v>999</v>
      </c>
      <c r="AAD18" s="3">
        <v>999</v>
      </c>
      <c r="AAE18" s="30">
        <v>999</v>
      </c>
      <c r="AAF18" s="30">
        <v>999</v>
      </c>
      <c r="AAG18" s="3">
        <v>999</v>
      </c>
      <c r="AAH18" s="3">
        <v>999</v>
      </c>
      <c r="AAI18" s="3">
        <v>999</v>
      </c>
      <c r="AAJ18" s="3">
        <v>999</v>
      </c>
      <c r="AAK18" s="30">
        <v>999</v>
      </c>
      <c r="AAL18" s="30">
        <v>999</v>
      </c>
      <c r="AAM18" s="148"/>
      <c r="AAN18" s="3">
        <v>999</v>
      </c>
      <c r="AAO18" s="3">
        <v>999</v>
      </c>
      <c r="AAP18" s="30">
        <v>999</v>
      </c>
      <c r="AAQ18" s="30">
        <v>999</v>
      </c>
      <c r="AAR18" s="20">
        <v>0.33</v>
      </c>
      <c r="AAS18" s="20">
        <v>0.33</v>
      </c>
      <c r="AAT18" s="20">
        <v>0.32</v>
      </c>
      <c r="AAU18" s="20">
        <v>0.32</v>
      </c>
      <c r="AAV18" s="20">
        <v>0.33</v>
      </c>
      <c r="AAW18" s="20">
        <v>0.33</v>
      </c>
      <c r="AAX18" s="30">
        <f>AAW18/AAU18</f>
        <v>1.03125</v>
      </c>
      <c r="AAY18" s="6" t="s">
        <v>1040</v>
      </c>
      <c r="AAZ18" s="20">
        <v>0.34</v>
      </c>
      <c r="ABA18" s="20">
        <v>0.34</v>
      </c>
      <c r="ABB18" s="20">
        <v>0.35</v>
      </c>
      <c r="ABC18" s="20">
        <v>0.35</v>
      </c>
      <c r="ABD18" s="31">
        <f>ABC18/ABA18</f>
        <v>1.0294117647058822</v>
      </c>
      <c r="ABE18" s="6" t="s">
        <v>1037</v>
      </c>
      <c r="ABF18" s="3">
        <v>999</v>
      </c>
      <c r="ABG18" s="3">
        <v>999</v>
      </c>
      <c r="ABH18" s="3">
        <v>999</v>
      </c>
      <c r="ABI18" s="3">
        <v>999</v>
      </c>
      <c r="ABJ18" s="3">
        <v>999</v>
      </c>
      <c r="ABK18" s="3">
        <v>999</v>
      </c>
      <c r="ABL18" s="30">
        <v>999</v>
      </c>
      <c r="ABM18" s="30">
        <v>999</v>
      </c>
      <c r="ABN18" s="3">
        <v>999</v>
      </c>
      <c r="ABO18" s="3">
        <v>999</v>
      </c>
      <c r="ABP18" s="3">
        <v>999</v>
      </c>
      <c r="ABQ18" s="3">
        <v>999</v>
      </c>
      <c r="ABR18" s="30">
        <v>999</v>
      </c>
      <c r="ABS18" s="30">
        <v>999</v>
      </c>
      <c r="ABT18" s="148"/>
      <c r="ABU18" s="20">
        <v>0.21</v>
      </c>
      <c r="ABV18" s="20">
        <v>0.21</v>
      </c>
      <c r="ABW18" s="33">
        <f>ABV18/AAS18</f>
        <v>0.63636363636363635</v>
      </c>
      <c r="ABX18" s="6" t="s">
        <v>1043</v>
      </c>
      <c r="ABY18" s="20">
        <v>0.42</v>
      </c>
      <c r="ABZ18" s="20">
        <v>0.42</v>
      </c>
      <c r="ACA18" s="20">
        <v>0.4</v>
      </c>
      <c r="ACB18" s="20">
        <v>0.4</v>
      </c>
      <c r="ACC18" s="20">
        <v>0.43</v>
      </c>
      <c r="ACD18" s="20">
        <v>0.43</v>
      </c>
      <c r="ACE18" s="30">
        <f>ACD18/ACB18</f>
        <v>1.075</v>
      </c>
      <c r="ACF18" s="6" t="s">
        <v>1040</v>
      </c>
      <c r="ACG18" s="20">
        <v>0.42</v>
      </c>
      <c r="ACH18" s="20">
        <v>0.42</v>
      </c>
      <c r="ACI18" s="20">
        <v>0.44</v>
      </c>
      <c r="ACJ18" s="20">
        <v>0.44</v>
      </c>
      <c r="ACK18" s="31">
        <f>ACJ18/ACH18</f>
        <v>1.0476190476190477</v>
      </c>
      <c r="ACL18" s="6" t="s">
        <v>1037</v>
      </c>
      <c r="ACM18" s="3">
        <v>999</v>
      </c>
      <c r="ACN18" s="3">
        <v>999</v>
      </c>
      <c r="ACO18" s="3">
        <v>999</v>
      </c>
      <c r="ACP18" s="3">
        <v>999</v>
      </c>
      <c r="ACQ18" s="3">
        <v>999</v>
      </c>
      <c r="ACR18" s="3">
        <v>999</v>
      </c>
      <c r="ACS18" s="30">
        <v>999</v>
      </c>
      <c r="ACT18" s="30">
        <v>999</v>
      </c>
      <c r="ACU18" s="3">
        <v>999</v>
      </c>
      <c r="ACV18" s="3">
        <v>999</v>
      </c>
      <c r="ACW18" s="3">
        <v>999</v>
      </c>
      <c r="ACX18" s="3">
        <v>999</v>
      </c>
      <c r="ACY18" s="30">
        <v>999</v>
      </c>
      <c r="ACZ18" s="30">
        <v>999</v>
      </c>
      <c r="ADA18" s="148"/>
      <c r="ADB18" s="3">
        <v>0.38</v>
      </c>
      <c r="ADC18" s="3">
        <v>0.38</v>
      </c>
      <c r="ADD18" s="33">
        <f>ADC18/ABZ18</f>
        <v>0.90476190476190477</v>
      </c>
      <c r="ADE18" s="6" t="s">
        <v>1043</v>
      </c>
      <c r="ADF18" s="3">
        <v>999</v>
      </c>
      <c r="ADG18" s="3">
        <v>999</v>
      </c>
      <c r="ADH18" s="3">
        <v>999</v>
      </c>
      <c r="ADI18" s="3">
        <v>999</v>
      </c>
      <c r="ADJ18" s="3">
        <v>999</v>
      </c>
      <c r="ADK18" s="3">
        <v>999</v>
      </c>
      <c r="ADL18" s="30">
        <v>999</v>
      </c>
      <c r="ADM18" s="30">
        <v>999</v>
      </c>
      <c r="ADN18" s="3">
        <v>999</v>
      </c>
      <c r="ADO18" s="3">
        <v>999</v>
      </c>
      <c r="ADP18" s="3">
        <v>999</v>
      </c>
      <c r="ADQ18" s="3">
        <v>999</v>
      </c>
      <c r="ADR18" s="30">
        <v>999</v>
      </c>
      <c r="ADS18" s="30">
        <v>999</v>
      </c>
      <c r="ADT18" s="3">
        <v>999</v>
      </c>
      <c r="ADU18" s="3">
        <v>999</v>
      </c>
      <c r="ADV18" s="3">
        <v>999</v>
      </c>
      <c r="ADW18" s="3">
        <v>999</v>
      </c>
      <c r="ADX18" s="3">
        <v>999</v>
      </c>
      <c r="ADY18" s="3">
        <v>999</v>
      </c>
      <c r="ADZ18" s="30">
        <v>999</v>
      </c>
      <c r="AEA18" s="30">
        <v>999</v>
      </c>
      <c r="AEB18" s="3">
        <v>999</v>
      </c>
      <c r="AEC18" s="3">
        <v>999</v>
      </c>
      <c r="AED18" s="3">
        <v>999</v>
      </c>
      <c r="AEE18" s="3">
        <v>999</v>
      </c>
      <c r="AEF18" s="30">
        <v>999</v>
      </c>
      <c r="AEG18" s="30">
        <v>999</v>
      </c>
      <c r="AEH18" s="148"/>
      <c r="AEI18" s="3">
        <v>999</v>
      </c>
      <c r="AEJ18" s="3">
        <v>999</v>
      </c>
      <c r="AEK18" s="30">
        <v>999</v>
      </c>
      <c r="AEL18" s="30">
        <v>999</v>
      </c>
      <c r="AEM18" s="20">
        <v>0.30150448723398798</v>
      </c>
      <c r="AEN18" s="20">
        <v>0.42</v>
      </c>
      <c r="AEO18" s="20">
        <v>0.30150442629622698</v>
      </c>
      <c r="AEP18" s="20">
        <v>0.42</v>
      </c>
      <c r="AEQ18" s="20">
        <v>0.28946139916340302</v>
      </c>
      <c r="AER18" s="20">
        <v>0.41</v>
      </c>
      <c r="AES18" s="30">
        <f>AER18/AEP18</f>
        <v>0.97619047619047616</v>
      </c>
      <c r="AET18" s="6" t="s">
        <v>1036</v>
      </c>
      <c r="AEU18" s="20">
        <v>0.28946139916340302</v>
      </c>
      <c r="AEV18" s="20">
        <v>0.41</v>
      </c>
      <c r="AEW18" s="20">
        <v>0.32559048056187401</v>
      </c>
      <c r="AEX18" s="20">
        <v>0.44</v>
      </c>
      <c r="AEY18" s="31">
        <f>AEX18/AEV18</f>
        <v>1.0731707317073171</v>
      </c>
      <c r="AEZ18" s="6" t="s">
        <v>1037</v>
      </c>
      <c r="AFA18" s="3">
        <v>999</v>
      </c>
      <c r="AFB18" s="3">
        <v>999</v>
      </c>
      <c r="AFC18" s="3">
        <v>999</v>
      </c>
      <c r="AFD18" s="3">
        <v>999</v>
      </c>
      <c r="AFE18" s="3">
        <v>999</v>
      </c>
      <c r="AFF18" s="3">
        <v>999</v>
      </c>
      <c r="AFG18" s="30">
        <v>999</v>
      </c>
      <c r="AFH18" s="30">
        <v>999</v>
      </c>
      <c r="AFI18" s="3">
        <v>999</v>
      </c>
      <c r="AFJ18" s="3">
        <v>999</v>
      </c>
      <c r="AFK18" s="3">
        <v>999</v>
      </c>
      <c r="AFL18" s="3">
        <v>999</v>
      </c>
      <c r="AFM18" s="30">
        <v>999</v>
      </c>
      <c r="AFN18" s="30">
        <v>999</v>
      </c>
      <c r="AFO18" s="148"/>
      <c r="AFP18" s="20">
        <v>4.8600856506929697E-2</v>
      </c>
      <c r="AFQ18" s="20">
        <v>0.21</v>
      </c>
      <c r="AFR18" s="30">
        <v>999</v>
      </c>
      <c r="AFS18" s="30">
        <v>999</v>
      </c>
      <c r="AFT18" s="20">
        <v>0.25333238290529803</v>
      </c>
      <c r="AFU18" s="20">
        <v>0.38</v>
      </c>
      <c r="AFV18" s="20">
        <v>0.24128929063210899</v>
      </c>
      <c r="AFW18" s="20">
        <v>0.37</v>
      </c>
      <c r="AFX18" s="20">
        <v>0.26537534489775599</v>
      </c>
      <c r="AFY18" s="20">
        <v>0.39</v>
      </c>
      <c r="AFZ18" s="30">
        <f>AFY18/AFW18</f>
        <v>1.0540540540540542</v>
      </c>
      <c r="AGA18" s="6" t="s">
        <v>1040</v>
      </c>
      <c r="AGB18" s="20">
        <v>0.22924626349928501</v>
      </c>
      <c r="AGC18" s="20">
        <v>0.36</v>
      </c>
      <c r="AGD18" s="20">
        <v>0.28946139916340302</v>
      </c>
      <c r="AGE18" s="20">
        <v>0.41</v>
      </c>
      <c r="AGF18" s="31">
        <f>AGE18/AGC18</f>
        <v>1.1388888888888888</v>
      </c>
      <c r="AGG18" s="6" t="s">
        <v>1037</v>
      </c>
      <c r="AGH18" s="3">
        <v>999</v>
      </c>
      <c r="AGI18" s="3">
        <v>999</v>
      </c>
      <c r="AGJ18" s="3">
        <v>999</v>
      </c>
      <c r="AGK18" s="3">
        <v>999</v>
      </c>
      <c r="AGL18" s="3">
        <v>999</v>
      </c>
      <c r="AGM18" s="3">
        <v>999</v>
      </c>
      <c r="AGN18" s="30">
        <v>999</v>
      </c>
      <c r="AGO18" s="30">
        <v>999</v>
      </c>
      <c r="AGP18" s="3">
        <v>999</v>
      </c>
      <c r="AGQ18" s="3">
        <v>999</v>
      </c>
      <c r="AGR18" s="3">
        <v>999</v>
      </c>
      <c r="AGS18" s="3">
        <v>999</v>
      </c>
      <c r="AGT18" s="30">
        <v>999</v>
      </c>
      <c r="AGU18" s="30">
        <v>999</v>
      </c>
      <c r="AGV18" s="148"/>
      <c r="AGW18" s="20">
        <v>8.4729937905400704E-2</v>
      </c>
      <c r="AGX18" s="20">
        <v>0.24</v>
      </c>
      <c r="AGY18" s="33">
        <f>AGX18/AFU18</f>
        <v>0.63157894736842102</v>
      </c>
      <c r="AGZ18" s="6" t="s">
        <v>1043</v>
      </c>
      <c r="AHA18" s="5">
        <v>2015</v>
      </c>
      <c r="AHB18" s="3">
        <v>0.89</v>
      </c>
      <c r="AHC18" s="3">
        <v>0.89</v>
      </c>
      <c r="AHD18" s="3">
        <v>999</v>
      </c>
      <c r="AHE18" s="3">
        <v>999</v>
      </c>
      <c r="AHF18" s="3">
        <v>999</v>
      </c>
      <c r="AHG18" s="3">
        <v>999</v>
      </c>
      <c r="AHH18" s="30">
        <v>999</v>
      </c>
      <c r="AHI18" s="30">
        <v>999</v>
      </c>
      <c r="AHJ18" s="3">
        <v>999</v>
      </c>
      <c r="AHK18" s="3">
        <v>999</v>
      </c>
      <c r="AHL18" s="3">
        <v>999</v>
      </c>
      <c r="AHM18" s="3">
        <v>999</v>
      </c>
      <c r="AHN18" s="30">
        <v>999</v>
      </c>
      <c r="AHO18" s="30">
        <v>999</v>
      </c>
      <c r="AHP18" s="3">
        <v>999</v>
      </c>
      <c r="AHQ18" s="3">
        <v>999</v>
      </c>
      <c r="AHR18" s="3">
        <v>999</v>
      </c>
      <c r="AHS18" s="3">
        <v>999</v>
      </c>
      <c r="AHT18" s="3">
        <v>999</v>
      </c>
      <c r="AHU18" s="3">
        <v>999</v>
      </c>
      <c r="AHV18" s="30">
        <v>999</v>
      </c>
      <c r="AHW18" s="30">
        <v>999</v>
      </c>
      <c r="AHX18" s="3">
        <v>999</v>
      </c>
      <c r="AHY18" s="3">
        <v>999</v>
      </c>
      <c r="AHZ18" s="3">
        <v>999</v>
      </c>
      <c r="AIA18" s="3">
        <v>999</v>
      </c>
      <c r="AIB18" s="30">
        <v>999</v>
      </c>
      <c r="AIC18" s="30">
        <v>999</v>
      </c>
      <c r="AID18" s="148"/>
      <c r="AIE18" s="3">
        <v>999</v>
      </c>
      <c r="AIF18" s="3">
        <v>999</v>
      </c>
      <c r="AIG18" s="30">
        <v>999</v>
      </c>
      <c r="AIH18" s="30">
        <v>999</v>
      </c>
      <c r="AII18" s="20">
        <v>0.86</v>
      </c>
      <c r="AIJ18" s="20">
        <v>0.86</v>
      </c>
      <c r="AIK18" s="20">
        <v>0.85</v>
      </c>
      <c r="AIL18" s="20">
        <v>0.85</v>
      </c>
      <c r="AIM18" s="20">
        <v>0.88</v>
      </c>
      <c r="AIN18" s="20">
        <v>0.88</v>
      </c>
      <c r="AIO18" s="30">
        <f>AIN18/AIL18</f>
        <v>1.0352941176470589</v>
      </c>
      <c r="AIP18" s="6" t="s">
        <v>1040</v>
      </c>
      <c r="AIQ18" s="3">
        <v>999</v>
      </c>
      <c r="AIR18" s="3">
        <v>999</v>
      </c>
      <c r="AIS18" s="3">
        <v>999</v>
      </c>
      <c r="AIT18" s="3">
        <v>999</v>
      </c>
      <c r="AIU18" s="30">
        <v>999</v>
      </c>
      <c r="AIV18" s="30">
        <v>999</v>
      </c>
      <c r="AIW18" s="3">
        <v>999</v>
      </c>
      <c r="AIX18" s="3">
        <v>999</v>
      </c>
      <c r="AIY18" s="3">
        <v>999</v>
      </c>
      <c r="AIZ18" s="3">
        <v>999</v>
      </c>
      <c r="AJA18" s="3">
        <v>999</v>
      </c>
      <c r="AJB18" s="3">
        <v>999</v>
      </c>
      <c r="AJC18" s="30">
        <v>999</v>
      </c>
      <c r="AJD18" s="30">
        <v>999</v>
      </c>
      <c r="AJE18" s="3">
        <v>999</v>
      </c>
      <c r="AJF18" s="3">
        <v>999</v>
      </c>
      <c r="AJG18" s="3">
        <v>999</v>
      </c>
      <c r="AJH18" s="3">
        <v>999</v>
      </c>
      <c r="AJI18" s="30">
        <v>999</v>
      </c>
      <c r="AJJ18" s="30">
        <v>999</v>
      </c>
      <c r="AJK18" s="148"/>
      <c r="AJL18" s="3">
        <v>999</v>
      </c>
      <c r="AJM18" s="3">
        <v>999</v>
      </c>
      <c r="AJN18" s="30">
        <v>999</v>
      </c>
      <c r="AJO18" s="30">
        <v>999</v>
      </c>
      <c r="AJP18" s="5">
        <v>2013</v>
      </c>
      <c r="AJQ18" s="29">
        <v>0.432488347867092</v>
      </c>
      <c r="AJR18" s="29">
        <v>0.63636363636363602</v>
      </c>
      <c r="AJS18" s="29">
        <v>0.87878787878787901</v>
      </c>
      <c r="AJT18" s="3">
        <v>1</v>
      </c>
      <c r="AJU18" s="3" t="s">
        <v>1026</v>
      </c>
      <c r="AJV18" s="3">
        <v>1</v>
      </c>
      <c r="AJW18" s="3" t="s">
        <v>1026</v>
      </c>
      <c r="AJX18" s="20">
        <v>999</v>
      </c>
      <c r="AJY18" s="20">
        <v>999</v>
      </c>
      <c r="AJZ18" s="20">
        <v>999</v>
      </c>
      <c r="AKA18" s="20">
        <v>999</v>
      </c>
      <c r="AKB18" s="20">
        <v>999</v>
      </c>
      <c r="AKC18" s="20">
        <v>999</v>
      </c>
      <c r="AKD18" s="29">
        <v>1</v>
      </c>
      <c r="AKE18" s="29">
        <v>0.66666666666666696</v>
      </c>
      <c r="AKF18" s="3">
        <v>997</v>
      </c>
      <c r="AKG18" s="3" t="s">
        <v>1028</v>
      </c>
      <c r="AKH18" s="3">
        <v>0</v>
      </c>
      <c r="AKI18" s="3" t="s">
        <v>1027</v>
      </c>
      <c r="AKJ18" s="20">
        <v>0.871</v>
      </c>
      <c r="AKK18" s="35">
        <v>0.129</v>
      </c>
      <c r="AKL18" s="20">
        <v>0.84464496353997298</v>
      </c>
      <c r="AKM18" s="35">
        <v>0.129</v>
      </c>
      <c r="AKN18" s="29">
        <v>0.57188165451332396</v>
      </c>
      <c r="AKO18" s="29">
        <v>1</v>
      </c>
      <c r="AKP18" s="3">
        <v>0.66</v>
      </c>
      <c r="AKQ18" s="3" t="s">
        <v>1046</v>
      </c>
      <c r="AKR18" s="3">
        <v>1</v>
      </c>
      <c r="AKS18" s="3" t="s">
        <v>1026</v>
      </c>
      <c r="AKT18" s="3">
        <v>1</v>
      </c>
      <c r="AKU18" s="3" t="s">
        <v>1026</v>
      </c>
      <c r="AKV18" s="3">
        <v>997</v>
      </c>
      <c r="AKW18" s="5" t="s">
        <v>1028</v>
      </c>
      <c r="AKX18" s="29">
        <v>0.88666666666666705</v>
      </c>
      <c r="AKY18" s="29">
        <v>1</v>
      </c>
      <c r="AKZ18" s="3" t="s">
        <v>1048</v>
      </c>
      <c r="ALA18" s="3" t="s">
        <v>1027</v>
      </c>
      <c r="ALB18" s="20">
        <v>0.92774184350696398</v>
      </c>
      <c r="ALC18">
        <v>6</v>
      </c>
      <c r="ALD18" s="3" t="s">
        <v>1048</v>
      </c>
      <c r="ALE18" s="3" t="s">
        <v>1027</v>
      </c>
      <c r="ALF18" s="3" t="s">
        <v>1047</v>
      </c>
      <c r="ALG18" s="3" t="s">
        <v>1026</v>
      </c>
      <c r="ALH18" s="20">
        <v>999</v>
      </c>
      <c r="ALI18" s="32">
        <v>999</v>
      </c>
      <c r="ALJ18" s="3" t="s">
        <v>1047</v>
      </c>
      <c r="ALK18" s="3" t="s">
        <v>1026</v>
      </c>
      <c r="ALL18" s="3" t="s">
        <v>1047</v>
      </c>
      <c r="ALM18" s="3" t="s">
        <v>1026</v>
      </c>
      <c r="ALN18" s="29">
        <v>0.65462364058449396</v>
      </c>
      <c r="ALO18" s="29">
        <v>0.85714285714285698</v>
      </c>
      <c r="ALP18" s="29">
        <v>0.88095238095238104</v>
      </c>
    </row>
    <row r="19" spans="1:1004" x14ac:dyDescent="0.25">
      <c r="A19" s="3" t="s">
        <v>1095</v>
      </c>
      <c r="B19" s="3">
        <v>1</v>
      </c>
      <c r="C19" s="3" t="s">
        <v>1027</v>
      </c>
      <c r="D19" s="3">
        <v>1</v>
      </c>
      <c r="E19" s="3" t="s">
        <v>1026</v>
      </c>
      <c r="F19" s="3">
        <v>1</v>
      </c>
      <c r="G19" s="3" t="s">
        <v>1026</v>
      </c>
      <c r="H19" s="3">
        <v>1</v>
      </c>
      <c r="I19" s="3" t="s">
        <v>1026</v>
      </c>
      <c r="J19" s="3">
        <v>0</v>
      </c>
      <c r="K19" s="3" t="s">
        <v>1027</v>
      </c>
      <c r="L19" s="3">
        <v>0.5</v>
      </c>
      <c r="M19" s="3" t="s">
        <v>1050</v>
      </c>
      <c r="N19" s="3">
        <v>0.5</v>
      </c>
      <c r="O19" s="3" t="s">
        <v>1050</v>
      </c>
      <c r="P19" s="3">
        <v>1</v>
      </c>
      <c r="Q19" s="3" t="s">
        <v>1026</v>
      </c>
      <c r="R19" s="3">
        <v>1</v>
      </c>
      <c r="S19" s="3" t="s">
        <v>1026</v>
      </c>
      <c r="T19" s="3">
        <v>1</v>
      </c>
      <c r="U19" s="3" t="s">
        <v>1026</v>
      </c>
      <c r="V19" s="3">
        <v>1</v>
      </c>
      <c r="W19" s="3" t="s">
        <v>1026</v>
      </c>
      <c r="X19" s="3">
        <v>0</v>
      </c>
      <c r="Y19" s="3" t="s">
        <v>1027</v>
      </c>
      <c r="Z19" s="3">
        <v>1</v>
      </c>
      <c r="AA19" s="3" t="s">
        <v>1026</v>
      </c>
      <c r="AB19" s="3">
        <v>1</v>
      </c>
      <c r="AC19" s="3" t="s">
        <v>1026</v>
      </c>
      <c r="AD19" s="3">
        <v>1</v>
      </c>
      <c r="AE19" s="3" t="s">
        <v>1026</v>
      </c>
      <c r="AF19" s="3">
        <v>1</v>
      </c>
      <c r="AG19" s="3" t="s">
        <v>1026</v>
      </c>
      <c r="AH19" s="3">
        <v>1</v>
      </c>
      <c r="AI19" s="3" t="s">
        <v>1026</v>
      </c>
      <c r="AJ19" s="3">
        <v>1</v>
      </c>
      <c r="AK19" s="3" t="s">
        <v>1026</v>
      </c>
      <c r="AL19" s="3">
        <v>1</v>
      </c>
      <c r="AM19" s="3" t="s">
        <v>1026</v>
      </c>
      <c r="AN19" s="3">
        <v>1</v>
      </c>
      <c r="AO19" s="3" t="s">
        <v>1026</v>
      </c>
      <c r="AP19" s="3">
        <v>1</v>
      </c>
      <c r="AQ19" s="3" t="s">
        <v>1026</v>
      </c>
      <c r="AR19" s="3">
        <v>997</v>
      </c>
      <c r="AS19" s="3" t="s">
        <v>1028</v>
      </c>
      <c r="AT19" s="3">
        <v>997</v>
      </c>
      <c r="AU19" s="3" t="s">
        <v>1028</v>
      </c>
      <c r="AV19" s="3">
        <v>997</v>
      </c>
      <c r="AW19" s="3" t="s">
        <v>1028</v>
      </c>
      <c r="AX19" s="3">
        <v>997</v>
      </c>
      <c r="AY19" s="3" t="s">
        <v>1028</v>
      </c>
      <c r="AZ19" s="3">
        <v>997</v>
      </c>
      <c r="BA19" s="3" t="s">
        <v>1028</v>
      </c>
      <c r="BB19" s="3">
        <v>997</v>
      </c>
      <c r="BC19" s="3" t="s">
        <v>1028</v>
      </c>
      <c r="BD19" s="3">
        <v>997</v>
      </c>
      <c r="BE19" s="3" t="s">
        <v>1028</v>
      </c>
      <c r="BF19" s="3">
        <v>997</v>
      </c>
      <c r="BG19" s="3" t="s">
        <v>1028</v>
      </c>
      <c r="BH19" s="3">
        <v>997</v>
      </c>
      <c r="BI19" s="3" t="s">
        <v>1028</v>
      </c>
      <c r="BJ19" s="3">
        <v>997</v>
      </c>
      <c r="BK19" s="3" t="s">
        <v>1028</v>
      </c>
      <c r="BL19" s="3">
        <v>997</v>
      </c>
      <c r="BM19" s="3" t="s">
        <v>1028</v>
      </c>
      <c r="BN19" s="36">
        <v>0.85714285714285698</v>
      </c>
      <c r="BO19" s="36">
        <v>1</v>
      </c>
      <c r="BP19" s="3">
        <v>1</v>
      </c>
      <c r="BQ19" s="3" t="s">
        <v>1029</v>
      </c>
      <c r="BR19" s="3">
        <v>1</v>
      </c>
      <c r="BS19" s="3" t="s">
        <v>1029</v>
      </c>
      <c r="BT19" s="3">
        <v>0.5</v>
      </c>
      <c r="BU19" s="3" t="s">
        <v>1057</v>
      </c>
      <c r="BV19" s="3">
        <v>0.5</v>
      </c>
      <c r="BW19" s="3" t="s">
        <v>1057</v>
      </c>
      <c r="BX19" s="3">
        <v>1</v>
      </c>
      <c r="BY19" s="3" t="s">
        <v>1026</v>
      </c>
      <c r="BZ19" s="3">
        <v>1</v>
      </c>
      <c r="CA19" s="3" t="s">
        <v>1026</v>
      </c>
      <c r="CB19" s="3">
        <v>1</v>
      </c>
      <c r="CC19" s="3" t="s">
        <v>1026</v>
      </c>
      <c r="CD19" s="18">
        <v>0.85714285714285698</v>
      </c>
      <c r="CE19" s="36">
        <v>1</v>
      </c>
      <c r="CF19" s="3">
        <v>0</v>
      </c>
      <c r="CG19" s="3" t="s">
        <v>1027</v>
      </c>
      <c r="CH19" s="3">
        <v>0</v>
      </c>
      <c r="CI19" s="3" t="s">
        <v>1027</v>
      </c>
      <c r="CJ19" s="3">
        <v>1</v>
      </c>
      <c r="CK19" s="3" t="s">
        <v>1026</v>
      </c>
      <c r="CL19" s="29">
        <v>0.33333333333333298</v>
      </c>
      <c r="CM19" s="29">
        <v>1</v>
      </c>
      <c r="CN19" s="3">
        <v>1</v>
      </c>
      <c r="CO19" s="45" t="s">
        <v>1026</v>
      </c>
      <c r="CP19" s="3">
        <v>1</v>
      </c>
      <c r="CQ19" s="45" t="s">
        <v>1026</v>
      </c>
      <c r="CR19" s="3">
        <v>0.25</v>
      </c>
      <c r="CS19" s="3" t="s">
        <v>1096</v>
      </c>
      <c r="CT19" s="3">
        <v>1</v>
      </c>
      <c r="CU19" s="3" t="s">
        <v>1026</v>
      </c>
      <c r="CV19" s="36">
        <v>0.8125</v>
      </c>
      <c r="CW19" s="36">
        <v>1</v>
      </c>
      <c r="CX19" s="3">
        <v>999</v>
      </c>
      <c r="CY19" s="3">
        <v>999</v>
      </c>
      <c r="CZ19" s="3">
        <v>999</v>
      </c>
      <c r="DA19" s="21">
        <v>0.445555108832764</v>
      </c>
      <c r="DB19" s="27">
        <v>1.97</v>
      </c>
      <c r="DC19" s="5">
        <v>2010</v>
      </c>
      <c r="DD19" s="3">
        <v>0.94659168566969698</v>
      </c>
      <c r="DE19">
        <v>6.47</v>
      </c>
      <c r="DF19" s="5">
        <v>2012</v>
      </c>
      <c r="DG19" s="3">
        <v>997</v>
      </c>
      <c r="DH19" s="3">
        <v>997</v>
      </c>
      <c r="DI19" s="3">
        <v>997</v>
      </c>
      <c r="DJ19" s="3">
        <v>1</v>
      </c>
      <c r="DK19">
        <v>51.58</v>
      </c>
      <c r="DL19" s="5">
        <v>2016</v>
      </c>
      <c r="DM19" s="3">
        <v>0.87893014783445</v>
      </c>
      <c r="DN19">
        <v>25.6</v>
      </c>
      <c r="DO19" s="5">
        <v>2016</v>
      </c>
      <c r="DP19" s="3">
        <v>999</v>
      </c>
      <c r="DQ19" s="3">
        <v>999</v>
      </c>
      <c r="DR19" s="3">
        <v>999</v>
      </c>
      <c r="DS19" s="3">
        <v>1</v>
      </c>
      <c r="DT19">
        <v>22.82</v>
      </c>
      <c r="DU19" s="5">
        <v>2016</v>
      </c>
      <c r="DV19" s="3">
        <v>1</v>
      </c>
      <c r="DW19">
        <v>98</v>
      </c>
      <c r="DX19" s="5">
        <v>2016</v>
      </c>
      <c r="DY19" s="3">
        <v>0.31651099780488101</v>
      </c>
      <c r="DZ19">
        <v>1</v>
      </c>
      <c r="EA19" s="5">
        <v>2016</v>
      </c>
      <c r="EB19" s="3">
        <v>0.199538167500494</v>
      </c>
      <c r="EC19">
        <v>1</v>
      </c>
      <c r="ED19" s="5">
        <v>2016</v>
      </c>
      <c r="EE19" s="3">
        <v>0.92570713617113998</v>
      </c>
      <c r="EF19">
        <v>91</v>
      </c>
      <c r="EG19" s="5">
        <v>2014</v>
      </c>
      <c r="EH19" s="29">
        <v>0.74587036042371402</v>
      </c>
      <c r="EI19" s="29">
        <v>0.67857142857142905</v>
      </c>
      <c r="EJ19" s="25">
        <v>0.88869857763719695</v>
      </c>
      <c r="EK19" s="25">
        <v>0.77777777777777801</v>
      </c>
      <c r="EL19" s="25">
        <v>0.69121000482893102</v>
      </c>
      <c r="EM19" s="29">
        <v>0.93571428571428605</v>
      </c>
      <c r="EN19" s="3">
        <v>1</v>
      </c>
      <c r="EO19" s="3" t="s">
        <v>1026</v>
      </c>
      <c r="EP19" s="3">
        <v>0.4</v>
      </c>
      <c r="EQ19" s="27">
        <v>40</v>
      </c>
      <c r="ER19" s="3">
        <v>1</v>
      </c>
      <c r="ES19" s="3" t="s">
        <v>1026</v>
      </c>
      <c r="ET19" s="20">
        <v>0.42216661466441902</v>
      </c>
      <c r="EU19" s="27">
        <v>30</v>
      </c>
      <c r="EV19" s="27">
        <v>0.42599999999999999</v>
      </c>
      <c r="EW19">
        <v>42.6</v>
      </c>
      <c r="EX19" s="27">
        <v>0.46300000000000002</v>
      </c>
      <c r="EY19">
        <v>46.3</v>
      </c>
      <c r="EZ19" s="5">
        <v>2013</v>
      </c>
      <c r="FA19" s="36">
        <v>0.55897770776484701</v>
      </c>
      <c r="FB19" s="36">
        <v>1</v>
      </c>
      <c r="FC19" s="3">
        <v>1</v>
      </c>
      <c r="FD19" s="3" t="s">
        <v>1026</v>
      </c>
      <c r="FE19" s="3">
        <v>0.25</v>
      </c>
      <c r="FF19">
        <v>25</v>
      </c>
      <c r="FG19" s="3">
        <v>1</v>
      </c>
      <c r="FH19" s="3" t="s">
        <v>1026</v>
      </c>
      <c r="FI19">
        <v>0.25</v>
      </c>
      <c r="FJ19">
        <v>25</v>
      </c>
      <c r="FK19" s="3">
        <v>1</v>
      </c>
      <c r="FL19">
        <v>22</v>
      </c>
      <c r="FM19" s="3">
        <v>1</v>
      </c>
      <c r="FN19">
        <v>18</v>
      </c>
      <c r="FO19" s="3">
        <v>1</v>
      </c>
      <c r="FP19">
        <v>100</v>
      </c>
      <c r="FQ19" s="3">
        <v>999</v>
      </c>
      <c r="FR19" s="3">
        <v>999</v>
      </c>
      <c r="FS19" s="5">
        <v>2013</v>
      </c>
      <c r="FT19" s="3">
        <v>0.82</v>
      </c>
      <c r="FU19">
        <v>82</v>
      </c>
      <c r="FV19" s="20">
        <v>0.88195689413858802</v>
      </c>
      <c r="FW19">
        <v>85.7</v>
      </c>
      <c r="FX19" s="5">
        <v>2013</v>
      </c>
      <c r="FY19" s="29">
        <v>0.94039137882771795</v>
      </c>
      <c r="FZ19" s="29">
        <v>0.875</v>
      </c>
      <c r="GA19" s="3">
        <v>0.89159999999999995</v>
      </c>
      <c r="GB19">
        <v>89.16</v>
      </c>
      <c r="GC19" s="3">
        <v>0.78694457606412405</v>
      </c>
      <c r="GD19">
        <v>74.19</v>
      </c>
      <c r="GE19" s="5">
        <v>2014</v>
      </c>
      <c r="GF19" s="3">
        <v>1</v>
      </c>
      <c r="GG19" s="3" t="s">
        <v>1026</v>
      </c>
      <c r="GH19" s="3">
        <v>0.42</v>
      </c>
      <c r="GI19">
        <v>42</v>
      </c>
      <c r="GJ19" s="3">
        <v>1</v>
      </c>
      <c r="GK19" s="3" t="s">
        <v>1026</v>
      </c>
      <c r="GL19" s="3">
        <v>0.31</v>
      </c>
      <c r="GM19">
        <v>31</v>
      </c>
      <c r="GN19" s="27">
        <v>0.625</v>
      </c>
      <c r="GO19">
        <v>40</v>
      </c>
      <c r="GP19" s="27">
        <v>0.72484124507829495</v>
      </c>
      <c r="GQ19">
        <v>30</v>
      </c>
      <c r="GR19" s="5">
        <v>2014</v>
      </c>
      <c r="GS19" s="3">
        <v>1</v>
      </c>
      <c r="GT19">
        <v>1.58</v>
      </c>
      <c r="GU19" s="5">
        <v>2015</v>
      </c>
      <c r="GV19" s="36">
        <v>0.80567716422848301</v>
      </c>
      <c r="GW19" s="36">
        <v>1</v>
      </c>
      <c r="GX19" s="3">
        <v>1</v>
      </c>
      <c r="GY19" s="3" t="s">
        <v>1026</v>
      </c>
      <c r="GZ19" s="3">
        <v>1</v>
      </c>
      <c r="HA19" s="5">
        <v>1</v>
      </c>
      <c r="HB19" s="3">
        <v>1</v>
      </c>
      <c r="HC19" s="3" t="s">
        <v>1026</v>
      </c>
      <c r="HD19" s="3">
        <v>1</v>
      </c>
      <c r="HE19" s="3">
        <v>1</v>
      </c>
      <c r="HF19" s="5">
        <v>2013</v>
      </c>
      <c r="HG19" s="3">
        <v>1</v>
      </c>
      <c r="HH19" s="3">
        <v>1</v>
      </c>
      <c r="HI19" s="3">
        <v>1</v>
      </c>
      <c r="HJ19" s="3">
        <v>1</v>
      </c>
      <c r="HK19" s="5">
        <v>2013</v>
      </c>
      <c r="HL19" s="29">
        <v>1</v>
      </c>
      <c r="HM19" s="29">
        <v>1</v>
      </c>
      <c r="HN19" s="29">
        <v>0.96875</v>
      </c>
      <c r="HO19" s="3">
        <v>0.5</v>
      </c>
      <c r="HP19" s="3" t="s">
        <v>1097</v>
      </c>
      <c r="HQ19" s="3">
        <v>0.25</v>
      </c>
      <c r="HR19" s="3" t="s">
        <v>1098</v>
      </c>
      <c r="HS19" s="3">
        <v>0.96199999999999997</v>
      </c>
      <c r="HT19">
        <v>3.8</v>
      </c>
      <c r="HU19" s="3">
        <v>2011</v>
      </c>
      <c r="HV19" s="28">
        <v>0.96863190193892601</v>
      </c>
      <c r="HW19">
        <v>3.8</v>
      </c>
      <c r="HX19" s="5">
        <v>2011</v>
      </c>
      <c r="HY19" s="5">
        <v>0</v>
      </c>
      <c r="HZ19" s="3" t="s">
        <v>1026</v>
      </c>
      <c r="IA19" t="s">
        <v>1099</v>
      </c>
      <c r="IB19" s="5">
        <v>2015</v>
      </c>
      <c r="IC19" s="3">
        <v>1</v>
      </c>
      <c r="ID19" s="3" t="s">
        <v>1026</v>
      </c>
      <c r="IE19" s="29">
        <v>0.61343865032315403</v>
      </c>
      <c r="IF19" s="29">
        <v>1</v>
      </c>
      <c r="IG19" s="3">
        <v>1</v>
      </c>
      <c r="IH19" s="45" t="s">
        <v>1026</v>
      </c>
      <c r="II19" s="46">
        <v>1</v>
      </c>
      <c r="IJ19" s="45" t="s">
        <v>1026</v>
      </c>
      <c r="IK19" s="3">
        <v>1</v>
      </c>
      <c r="IL19" s="3" t="s">
        <v>1026</v>
      </c>
      <c r="IM19" s="11">
        <v>1</v>
      </c>
      <c r="IN19" s="11" t="s">
        <v>1026</v>
      </c>
      <c r="IO19" s="5">
        <v>1</v>
      </c>
      <c r="IP19" s="3" t="s">
        <v>1026</v>
      </c>
      <c r="IQ19" s="3">
        <v>1</v>
      </c>
      <c r="IR19" s="3" t="s">
        <v>1026</v>
      </c>
      <c r="IS19" s="3">
        <v>1</v>
      </c>
      <c r="IT19" s="3" t="s">
        <v>1026</v>
      </c>
      <c r="IU19" s="3">
        <v>1</v>
      </c>
      <c r="IV19" s="3" t="s">
        <v>1026</v>
      </c>
      <c r="IW19" s="3">
        <v>0</v>
      </c>
      <c r="IX19" s="3" t="s">
        <v>1027</v>
      </c>
      <c r="IY19" s="3">
        <v>1</v>
      </c>
      <c r="IZ19" s="3" t="s">
        <v>1026</v>
      </c>
      <c r="JA19" s="3">
        <v>1</v>
      </c>
      <c r="JB19" s="3" t="s">
        <v>1026</v>
      </c>
      <c r="JC19" s="3">
        <v>1</v>
      </c>
      <c r="JD19" s="3" t="s">
        <v>1026</v>
      </c>
      <c r="JE19" s="3">
        <v>1</v>
      </c>
      <c r="JF19" s="3" t="s">
        <v>1026</v>
      </c>
      <c r="JG19" s="3">
        <v>1</v>
      </c>
      <c r="JH19" s="3" t="s">
        <v>1026</v>
      </c>
      <c r="JI19" s="3">
        <v>1</v>
      </c>
      <c r="JJ19" s="3" t="s">
        <v>1026</v>
      </c>
      <c r="JK19" s="3">
        <v>1</v>
      </c>
      <c r="JL19" s="3" t="s">
        <v>1026</v>
      </c>
      <c r="JM19" s="3">
        <v>0</v>
      </c>
      <c r="JN19" s="3" t="s">
        <v>1027</v>
      </c>
      <c r="JO19" s="3">
        <v>1</v>
      </c>
      <c r="JP19" s="3" t="s">
        <v>1027</v>
      </c>
      <c r="JQ19" s="3">
        <v>0</v>
      </c>
      <c r="JR19" s="3" t="s">
        <v>1026</v>
      </c>
      <c r="JS19" s="29">
        <v>0.84210526315789502</v>
      </c>
      <c r="JT19" s="29">
        <v>1</v>
      </c>
      <c r="JU19" s="3">
        <v>1</v>
      </c>
      <c r="JV19" s="3">
        <v>1.079</v>
      </c>
      <c r="JW19" s="150">
        <f>JV19-OY19</f>
        <v>0.15699999999999992</v>
      </c>
      <c r="JX19" s="3">
        <v>1.0940000000000001</v>
      </c>
      <c r="JY19" s="34">
        <v>1.0940000000000001</v>
      </c>
      <c r="JZ19" s="3">
        <v>1.0640000000000001</v>
      </c>
      <c r="KA19" s="34">
        <v>1.0640000000000001</v>
      </c>
      <c r="KB19" s="30">
        <f t="shared" si="0"/>
        <v>0.97257769652650816</v>
      </c>
      <c r="KC19" s="6" t="s">
        <v>1036</v>
      </c>
      <c r="KD19" s="3">
        <v>999</v>
      </c>
      <c r="KE19" s="34">
        <v>999</v>
      </c>
      <c r="KF19" s="3">
        <v>999</v>
      </c>
      <c r="KG19" s="34">
        <v>999</v>
      </c>
      <c r="KH19" s="30">
        <v>999</v>
      </c>
      <c r="KI19" s="30">
        <v>999</v>
      </c>
      <c r="KJ19" s="3">
        <v>999</v>
      </c>
      <c r="KK19" s="34">
        <v>999</v>
      </c>
      <c r="KL19" s="3">
        <v>999</v>
      </c>
      <c r="KM19" s="34">
        <v>999</v>
      </c>
      <c r="KN19" s="3">
        <v>999</v>
      </c>
      <c r="KO19" s="34">
        <v>999</v>
      </c>
      <c r="KP19" s="30">
        <v>999</v>
      </c>
      <c r="KQ19" s="30">
        <v>999</v>
      </c>
      <c r="KR19" s="3">
        <v>999</v>
      </c>
      <c r="KS19" s="34">
        <v>999</v>
      </c>
      <c r="KT19" s="3">
        <v>999</v>
      </c>
      <c r="KU19" s="3">
        <v>999</v>
      </c>
      <c r="KV19" s="148"/>
      <c r="KW19" s="168">
        <v>999</v>
      </c>
      <c r="KX19" s="3">
        <v>999</v>
      </c>
      <c r="KY19" s="30">
        <v>999</v>
      </c>
      <c r="KZ19" s="30">
        <v>999</v>
      </c>
      <c r="LA19" s="3">
        <v>0.61375965571640201</v>
      </c>
      <c r="LB19" s="3">
        <v>0.53210000000000002</v>
      </c>
      <c r="LC19" s="150">
        <f>LB19-QG19</f>
        <v>3.6400000000000043E-2</v>
      </c>
      <c r="LD19" s="3">
        <v>0.62265863814659295</v>
      </c>
      <c r="LE19" s="3">
        <v>0.53680000000000005</v>
      </c>
      <c r="LF19" s="3">
        <v>0.61500101983609701</v>
      </c>
      <c r="LG19" s="3">
        <v>0.52739999999999998</v>
      </c>
      <c r="LH19" s="30">
        <f>LG19/LE19</f>
        <v>0.98248882265275694</v>
      </c>
      <c r="LI19" s="6" t="s">
        <v>1036</v>
      </c>
      <c r="LJ19" s="3">
        <v>999</v>
      </c>
      <c r="LK19" s="3">
        <v>999</v>
      </c>
      <c r="LL19" s="3">
        <v>999</v>
      </c>
      <c r="LM19" s="3">
        <v>999</v>
      </c>
      <c r="LN19" s="30">
        <v>999</v>
      </c>
      <c r="LO19" s="30">
        <v>999</v>
      </c>
      <c r="LP19" s="3">
        <v>999</v>
      </c>
      <c r="LQ19" s="3">
        <v>999</v>
      </c>
      <c r="LR19" s="3">
        <v>999</v>
      </c>
      <c r="LS19" s="3">
        <v>999</v>
      </c>
      <c r="LT19" s="3">
        <v>999</v>
      </c>
      <c r="LU19" s="3">
        <v>999</v>
      </c>
      <c r="LV19" s="30">
        <v>999</v>
      </c>
      <c r="LW19" s="30">
        <v>999</v>
      </c>
      <c r="LX19" s="5">
        <v>999</v>
      </c>
      <c r="LY19" s="3">
        <v>999</v>
      </c>
      <c r="LZ19" s="3">
        <v>999</v>
      </c>
      <c r="MA19" s="3">
        <v>999</v>
      </c>
      <c r="MB19" s="30">
        <v>999</v>
      </c>
      <c r="MC19" s="30">
        <v>999</v>
      </c>
      <c r="MD19" s="148"/>
      <c r="ME19" s="3">
        <v>999</v>
      </c>
      <c r="MF19" s="11">
        <v>999</v>
      </c>
      <c r="MG19" s="30">
        <v>999</v>
      </c>
      <c r="MH19" s="30">
        <v>999</v>
      </c>
      <c r="MI19" s="3">
        <v>999</v>
      </c>
      <c r="MJ19" s="3">
        <v>999</v>
      </c>
      <c r="MK19" s="3">
        <v>999</v>
      </c>
      <c r="ML19" s="3">
        <v>999</v>
      </c>
      <c r="MM19" s="3">
        <v>999</v>
      </c>
      <c r="MN19" s="3">
        <v>999</v>
      </c>
      <c r="MO19" s="30">
        <v>999</v>
      </c>
      <c r="MP19" s="30">
        <v>999</v>
      </c>
      <c r="MQ19" s="3">
        <v>999</v>
      </c>
      <c r="MR19" s="3">
        <v>999</v>
      </c>
      <c r="MS19" s="3">
        <v>999</v>
      </c>
      <c r="MT19" s="3">
        <v>999</v>
      </c>
      <c r="MU19" s="30">
        <v>999</v>
      </c>
      <c r="MV19" s="30">
        <v>999</v>
      </c>
      <c r="MW19" s="3">
        <v>999</v>
      </c>
      <c r="MX19" s="3">
        <v>999</v>
      </c>
      <c r="MY19" s="3">
        <v>999</v>
      </c>
      <c r="MZ19" s="3">
        <v>999</v>
      </c>
      <c r="NA19" s="3">
        <v>999</v>
      </c>
      <c r="NB19" s="3">
        <v>999</v>
      </c>
      <c r="NC19" s="30">
        <v>999</v>
      </c>
      <c r="ND19" s="30">
        <v>999</v>
      </c>
      <c r="NE19" s="3">
        <v>999</v>
      </c>
      <c r="NF19" s="3">
        <v>999</v>
      </c>
      <c r="NG19" s="3">
        <v>999</v>
      </c>
      <c r="NH19" s="30">
        <v>999</v>
      </c>
      <c r="NI19" s="30">
        <v>999</v>
      </c>
      <c r="NJ19" s="148"/>
      <c r="NK19" s="3">
        <v>999</v>
      </c>
      <c r="NL19" s="3">
        <v>999</v>
      </c>
      <c r="NM19" s="3">
        <v>999</v>
      </c>
      <c r="NN19" s="30">
        <v>999</v>
      </c>
      <c r="NO19" s="30">
        <v>999</v>
      </c>
      <c r="NP19" s="3">
        <v>0.22264900147069</v>
      </c>
      <c r="NQ19" s="3">
        <v>5.8299999999999998E-2</v>
      </c>
      <c r="NR19" s="3">
        <v>0.23660062566315301</v>
      </c>
      <c r="NS19" s="3">
        <v>6.2899999999999998E-2</v>
      </c>
      <c r="NT19" s="3">
        <v>0.229024471377236</v>
      </c>
      <c r="NU19" s="3">
        <v>5.3600000000000002E-2</v>
      </c>
      <c r="NV19" s="30">
        <f>NU19/NS19</f>
        <v>0.85214626391096981</v>
      </c>
      <c r="NW19" s="6" t="s">
        <v>1036</v>
      </c>
      <c r="NX19" s="3">
        <v>999</v>
      </c>
      <c r="NY19" s="3">
        <v>999</v>
      </c>
      <c r="NZ19" s="3">
        <v>999</v>
      </c>
      <c r="OA19" s="3">
        <v>999</v>
      </c>
      <c r="OB19" s="30">
        <v>999</v>
      </c>
      <c r="OC19" s="30">
        <v>999</v>
      </c>
      <c r="OD19" s="3">
        <v>999</v>
      </c>
      <c r="OE19" s="3">
        <v>999</v>
      </c>
      <c r="OF19" s="3">
        <v>999</v>
      </c>
      <c r="OG19" s="3">
        <v>999</v>
      </c>
      <c r="OH19" s="3">
        <v>999</v>
      </c>
      <c r="OI19" s="3">
        <v>999</v>
      </c>
      <c r="OJ19" s="30">
        <v>999</v>
      </c>
      <c r="OK19" s="30">
        <v>999</v>
      </c>
      <c r="OL19" s="3">
        <v>999</v>
      </c>
      <c r="OM19" s="3">
        <v>999</v>
      </c>
      <c r="ON19" s="5">
        <v>999</v>
      </c>
      <c r="OO19" s="3">
        <v>999</v>
      </c>
      <c r="OP19" s="30">
        <v>999</v>
      </c>
      <c r="OQ19" s="30">
        <v>999</v>
      </c>
      <c r="OR19" s="148"/>
      <c r="OS19" s="3">
        <v>999</v>
      </c>
      <c r="OT19" s="3">
        <v>999</v>
      </c>
      <c r="OU19" s="30">
        <v>999</v>
      </c>
      <c r="OV19" s="30">
        <v>999</v>
      </c>
      <c r="OW19" s="3">
        <v>2014</v>
      </c>
      <c r="OX19" s="3">
        <v>0.92200000000000004</v>
      </c>
      <c r="OY19" s="3">
        <v>0.92200000000000004</v>
      </c>
      <c r="OZ19" s="150">
        <f>1-OY19</f>
        <v>7.7999999999999958E-2</v>
      </c>
      <c r="PA19" s="3">
        <v>0.91890000000000005</v>
      </c>
      <c r="PB19" s="3">
        <v>0.91890000000000005</v>
      </c>
      <c r="PC19" s="3">
        <v>0.92510000000000003</v>
      </c>
      <c r="PD19" s="3">
        <v>0.92510000000000003</v>
      </c>
      <c r="PE19" s="30">
        <f>PD19/PB19</f>
        <v>1.006747197736424</v>
      </c>
      <c r="PF19" s="6" t="s">
        <v>1040</v>
      </c>
      <c r="PG19" s="3">
        <v>999</v>
      </c>
      <c r="PH19" s="3">
        <v>999</v>
      </c>
      <c r="PI19" s="3">
        <v>999</v>
      </c>
      <c r="PJ19" s="3">
        <v>999</v>
      </c>
      <c r="PK19" s="30">
        <v>999</v>
      </c>
      <c r="PL19" s="30">
        <v>999</v>
      </c>
      <c r="PM19" s="3">
        <v>999</v>
      </c>
      <c r="PN19" s="3">
        <v>999</v>
      </c>
      <c r="PO19" s="3">
        <v>999</v>
      </c>
      <c r="PP19" s="3">
        <v>999</v>
      </c>
      <c r="PQ19" s="3">
        <v>999</v>
      </c>
      <c r="PR19" s="3">
        <v>999</v>
      </c>
      <c r="PS19" s="30">
        <v>999</v>
      </c>
      <c r="PT19" s="30">
        <v>999</v>
      </c>
      <c r="PU19" s="3">
        <v>999</v>
      </c>
      <c r="PV19" s="3">
        <v>999</v>
      </c>
      <c r="PW19" s="3">
        <v>999</v>
      </c>
      <c r="PX19" s="3">
        <v>999</v>
      </c>
      <c r="PY19" s="30">
        <v>999</v>
      </c>
      <c r="PZ19" s="30">
        <v>999</v>
      </c>
      <c r="QA19" s="148"/>
      <c r="QB19" s="3">
        <v>999</v>
      </c>
      <c r="QC19" s="3">
        <v>999</v>
      </c>
      <c r="QD19" s="30">
        <v>999</v>
      </c>
      <c r="QE19" s="30">
        <v>999</v>
      </c>
      <c r="QF19" s="3">
        <v>0.58371231967895199</v>
      </c>
      <c r="QG19" s="3">
        <v>0.49569999999999997</v>
      </c>
      <c r="QH19" s="150">
        <f>1-QG19</f>
        <v>0.50429999999999997</v>
      </c>
      <c r="QI19" s="3">
        <v>0.58583689903654601</v>
      </c>
      <c r="QJ19" s="3">
        <v>0.49159999999999998</v>
      </c>
      <c r="QK19" s="3">
        <v>0.59251694905208496</v>
      </c>
      <c r="QL19" s="3">
        <v>0.49980000000000002</v>
      </c>
      <c r="QM19" s="30">
        <f>QL19/QJ19</f>
        <v>1.0166802278275022</v>
      </c>
      <c r="QN19" s="6" t="s">
        <v>1040</v>
      </c>
      <c r="QO19" s="3">
        <v>999</v>
      </c>
      <c r="QP19" s="3">
        <v>999</v>
      </c>
      <c r="QQ19" s="3">
        <v>999</v>
      </c>
      <c r="QR19" s="3">
        <v>999</v>
      </c>
      <c r="QS19" s="30">
        <v>999</v>
      </c>
      <c r="QT19" s="30">
        <v>999</v>
      </c>
      <c r="QU19" s="3">
        <v>999</v>
      </c>
      <c r="QV19" s="3">
        <v>999</v>
      </c>
      <c r="QW19" s="3">
        <v>999</v>
      </c>
      <c r="QX19" s="3">
        <v>999</v>
      </c>
      <c r="QY19" s="3">
        <v>999</v>
      </c>
      <c r="QZ19" s="3">
        <v>999</v>
      </c>
      <c r="RA19" s="30">
        <v>999</v>
      </c>
      <c r="RB19" s="30">
        <v>999</v>
      </c>
      <c r="RC19" s="3">
        <v>999</v>
      </c>
      <c r="RD19" s="3">
        <v>999</v>
      </c>
      <c r="RE19" s="3">
        <v>999</v>
      </c>
      <c r="RF19" s="3">
        <v>999</v>
      </c>
      <c r="RG19" s="30">
        <v>999</v>
      </c>
      <c r="RH19" s="30">
        <v>999</v>
      </c>
      <c r="RI19" s="148"/>
      <c r="RJ19" s="3">
        <v>999</v>
      </c>
      <c r="RK19" s="3">
        <v>999</v>
      </c>
      <c r="RL19" s="30">
        <v>999</v>
      </c>
      <c r="RM19" s="30">
        <v>999</v>
      </c>
      <c r="RN19" s="3">
        <v>2014</v>
      </c>
      <c r="RO19" s="20">
        <v>0.77249999999999996</v>
      </c>
      <c r="RP19" s="20">
        <v>0.77249999999999996</v>
      </c>
      <c r="RQ19" s="20">
        <v>0.76729999999999998</v>
      </c>
      <c r="RR19" s="20">
        <v>0.76729999999999998</v>
      </c>
      <c r="RS19" s="20">
        <v>0.77780000000000005</v>
      </c>
      <c r="RT19" s="20">
        <v>0.77780000000000005</v>
      </c>
      <c r="RU19" s="30">
        <f>RT19/RR19</f>
        <v>1.0136843477127591</v>
      </c>
      <c r="RV19" s="6" t="s">
        <v>1040</v>
      </c>
      <c r="RW19" s="3">
        <v>999</v>
      </c>
      <c r="RX19" s="3">
        <v>999</v>
      </c>
      <c r="RY19" s="3">
        <v>999</v>
      </c>
      <c r="RZ19" s="3">
        <v>999</v>
      </c>
      <c r="SA19" s="30">
        <v>999</v>
      </c>
      <c r="SB19" s="30">
        <v>999</v>
      </c>
      <c r="SC19" s="3">
        <v>999</v>
      </c>
      <c r="SD19" s="3">
        <v>999</v>
      </c>
      <c r="SE19" s="3">
        <v>999</v>
      </c>
      <c r="SF19" s="3">
        <v>999</v>
      </c>
      <c r="SG19" s="3">
        <v>999</v>
      </c>
      <c r="SH19" s="3">
        <v>999</v>
      </c>
      <c r="SI19" s="30">
        <v>999</v>
      </c>
      <c r="SJ19" s="30">
        <v>999</v>
      </c>
      <c r="SK19" s="3">
        <v>999</v>
      </c>
      <c r="SL19" s="3">
        <v>999</v>
      </c>
      <c r="SM19" s="3">
        <v>999</v>
      </c>
      <c r="SN19" s="3">
        <v>999</v>
      </c>
      <c r="SO19" s="30">
        <v>999</v>
      </c>
      <c r="SP19" s="30">
        <v>999</v>
      </c>
      <c r="SQ19" s="148"/>
      <c r="SR19" s="3">
        <v>999</v>
      </c>
      <c r="SS19" s="3">
        <v>999</v>
      </c>
      <c r="ST19" s="30">
        <v>999</v>
      </c>
      <c r="SU19" s="30">
        <v>999</v>
      </c>
      <c r="SV19" s="20">
        <v>0.70439694958761201</v>
      </c>
      <c r="SW19" s="20">
        <v>0.64190000000000003</v>
      </c>
      <c r="SX19" s="20">
        <v>0.72367402862548402</v>
      </c>
      <c r="SY19" s="20">
        <v>0.66080000000000005</v>
      </c>
      <c r="SZ19" s="20">
        <v>0.69271769928517901</v>
      </c>
      <c r="TA19" s="20">
        <v>0.62280000000000002</v>
      </c>
      <c r="TB19" s="30">
        <f>TA19/SY19</f>
        <v>0.94249394673123477</v>
      </c>
      <c r="TC19" s="6" t="s">
        <v>1036</v>
      </c>
      <c r="TD19" s="3">
        <v>999</v>
      </c>
      <c r="TE19" s="3">
        <v>999</v>
      </c>
      <c r="TF19" s="3">
        <v>999</v>
      </c>
      <c r="TG19" s="3">
        <v>999</v>
      </c>
      <c r="TH19" s="30">
        <v>999</v>
      </c>
      <c r="TI19" s="30">
        <v>999</v>
      </c>
      <c r="TJ19" s="3">
        <v>999</v>
      </c>
      <c r="TK19" s="3">
        <v>999</v>
      </c>
      <c r="TL19" s="3">
        <v>999</v>
      </c>
      <c r="TM19" s="3">
        <v>999</v>
      </c>
      <c r="TN19" s="3">
        <v>999</v>
      </c>
      <c r="TO19" s="3">
        <v>999</v>
      </c>
      <c r="TP19" s="30">
        <v>999</v>
      </c>
      <c r="TQ19" s="30">
        <v>999</v>
      </c>
      <c r="TR19" s="3">
        <v>999</v>
      </c>
      <c r="TS19" s="3">
        <v>999</v>
      </c>
      <c r="TT19" s="3">
        <v>999</v>
      </c>
      <c r="TU19" s="3">
        <v>999</v>
      </c>
      <c r="TV19" s="30">
        <v>999</v>
      </c>
      <c r="TW19" s="30">
        <v>999</v>
      </c>
      <c r="TX19" s="148"/>
      <c r="TY19" s="3">
        <v>999</v>
      </c>
      <c r="TZ19" s="3">
        <v>999</v>
      </c>
      <c r="UA19" s="30">
        <v>999</v>
      </c>
      <c r="UB19" s="30">
        <v>999</v>
      </c>
      <c r="UC19" s="3">
        <v>999</v>
      </c>
      <c r="UD19" s="3">
        <v>999</v>
      </c>
      <c r="UE19" s="3">
        <v>999</v>
      </c>
      <c r="UF19" s="3">
        <v>999</v>
      </c>
      <c r="UG19" s="3">
        <v>999</v>
      </c>
      <c r="UH19" s="3">
        <v>999</v>
      </c>
      <c r="UI19" s="30">
        <v>999</v>
      </c>
      <c r="UJ19" s="30">
        <v>999</v>
      </c>
      <c r="UK19" s="3">
        <v>999</v>
      </c>
      <c r="UL19" s="3">
        <v>999</v>
      </c>
      <c r="UM19" s="3">
        <v>999</v>
      </c>
      <c r="UN19" s="3">
        <v>999</v>
      </c>
      <c r="UO19" s="30">
        <v>999</v>
      </c>
      <c r="UP19" s="30">
        <v>999</v>
      </c>
      <c r="UQ19" s="3">
        <v>999</v>
      </c>
      <c r="UR19" s="3">
        <v>999</v>
      </c>
      <c r="US19" s="3">
        <v>999</v>
      </c>
      <c r="UT19" s="3">
        <v>999</v>
      </c>
      <c r="UU19" s="3">
        <v>999</v>
      </c>
      <c r="UV19" s="3">
        <v>999</v>
      </c>
      <c r="UW19" s="30">
        <v>999</v>
      </c>
      <c r="UX19" s="30">
        <v>999</v>
      </c>
      <c r="UY19" s="3">
        <v>999</v>
      </c>
      <c r="UZ19" s="3">
        <v>999</v>
      </c>
      <c r="VA19" s="3">
        <v>999</v>
      </c>
      <c r="VB19" s="3">
        <v>999</v>
      </c>
      <c r="VC19" s="30">
        <v>999</v>
      </c>
      <c r="VD19" s="30">
        <v>999</v>
      </c>
      <c r="VE19" s="148"/>
      <c r="VF19" s="3">
        <v>999</v>
      </c>
      <c r="VG19" s="3">
        <v>999</v>
      </c>
      <c r="VH19" s="30">
        <v>999</v>
      </c>
      <c r="VI19" s="30">
        <v>999</v>
      </c>
      <c r="VJ19" s="3">
        <v>999</v>
      </c>
      <c r="VK19" s="3">
        <v>999</v>
      </c>
      <c r="VL19" s="3">
        <v>999</v>
      </c>
      <c r="VM19" s="3">
        <v>999</v>
      </c>
      <c r="VN19" s="3">
        <v>999</v>
      </c>
      <c r="VO19" s="3">
        <v>999</v>
      </c>
      <c r="VP19" s="30">
        <v>999</v>
      </c>
      <c r="VQ19" s="30">
        <v>999</v>
      </c>
      <c r="VR19" s="3">
        <v>999</v>
      </c>
      <c r="VS19" s="3">
        <v>999</v>
      </c>
      <c r="VT19" s="3">
        <v>999</v>
      </c>
      <c r="VU19" s="3">
        <v>999</v>
      </c>
      <c r="VV19" s="30">
        <v>999</v>
      </c>
      <c r="VW19" s="30">
        <v>999</v>
      </c>
      <c r="VX19" s="3">
        <v>999</v>
      </c>
      <c r="VY19" s="3">
        <v>999</v>
      </c>
      <c r="VZ19" s="3">
        <v>999</v>
      </c>
      <c r="WA19" s="3">
        <v>999</v>
      </c>
      <c r="WB19" s="3">
        <v>999</v>
      </c>
      <c r="WC19" s="3">
        <v>999</v>
      </c>
      <c r="WD19" s="30">
        <v>999</v>
      </c>
      <c r="WE19" s="30">
        <v>999</v>
      </c>
      <c r="WF19" s="3">
        <v>999</v>
      </c>
      <c r="WG19" s="3">
        <v>999</v>
      </c>
      <c r="WH19" s="3">
        <v>999</v>
      </c>
      <c r="WI19" s="3">
        <v>999</v>
      </c>
      <c r="WJ19" s="30">
        <v>999</v>
      </c>
      <c r="WK19" s="30">
        <v>999</v>
      </c>
      <c r="WL19" s="148"/>
      <c r="WM19" s="3">
        <v>999</v>
      </c>
      <c r="WN19" s="3">
        <v>999</v>
      </c>
      <c r="WO19" s="30">
        <v>999</v>
      </c>
      <c r="WP19" s="30">
        <v>999</v>
      </c>
      <c r="WQ19" s="3">
        <v>2014</v>
      </c>
      <c r="WR19" s="29">
        <v>0.67585794382495801</v>
      </c>
      <c r="WS19" s="29">
        <v>0.204545454545455</v>
      </c>
      <c r="WT19" s="29">
        <v>0.73484848484848497</v>
      </c>
      <c r="WU19" s="5">
        <v>0</v>
      </c>
      <c r="WV19" s="3" t="s">
        <v>1027</v>
      </c>
      <c r="WW19" s="3">
        <v>0</v>
      </c>
      <c r="WX19" s="3" t="s">
        <v>1027</v>
      </c>
      <c r="WY19" s="3">
        <v>0</v>
      </c>
      <c r="WZ19" s="3" t="s">
        <v>1027</v>
      </c>
      <c r="XA19" s="3">
        <v>0</v>
      </c>
      <c r="XB19" s="3" t="s">
        <v>1027</v>
      </c>
      <c r="XC19" s="3">
        <v>0</v>
      </c>
      <c r="XD19" s="3" t="s">
        <v>1027</v>
      </c>
      <c r="XE19" s="3">
        <v>1</v>
      </c>
      <c r="XF19" s="3" t="s">
        <v>1026</v>
      </c>
      <c r="XG19" s="3">
        <v>1</v>
      </c>
      <c r="XH19" s="3" t="s">
        <v>1026</v>
      </c>
      <c r="XI19" s="3">
        <v>1</v>
      </c>
      <c r="XJ19" s="3" t="s">
        <v>1026</v>
      </c>
      <c r="XK19" s="3">
        <v>1</v>
      </c>
      <c r="XL19" s="3" t="s">
        <v>1026</v>
      </c>
      <c r="XM19" s="3">
        <v>1</v>
      </c>
      <c r="XN19" s="3" t="s">
        <v>1026</v>
      </c>
      <c r="XO19" s="3">
        <v>1</v>
      </c>
      <c r="XP19" s="3" t="s">
        <v>1026</v>
      </c>
      <c r="XQ19" s="3">
        <v>1</v>
      </c>
      <c r="XR19" s="3" t="s">
        <v>1026</v>
      </c>
      <c r="XS19" s="3">
        <v>1</v>
      </c>
      <c r="XT19" s="3" t="s">
        <v>1026</v>
      </c>
      <c r="XU19" s="3">
        <v>1</v>
      </c>
      <c r="XV19" s="3" t="s">
        <v>1026</v>
      </c>
      <c r="XW19" s="3">
        <v>1</v>
      </c>
      <c r="XX19" s="3" t="s">
        <v>1026</v>
      </c>
      <c r="XY19" s="3">
        <v>1</v>
      </c>
      <c r="XZ19" s="3" t="s">
        <v>1026</v>
      </c>
      <c r="YA19" s="3">
        <v>1</v>
      </c>
      <c r="YB19" s="3" t="s">
        <v>1026</v>
      </c>
      <c r="YC19" s="3">
        <v>1</v>
      </c>
      <c r="YD19" s="3" t="s">
        <v>1026</v>
      </c>
      <c r="YE19" s="3">
        <v>1</v>
      </c>
      <c r="YF19" s="3" t="s">
        <v>1026</v>
      </c>
      <c r="YG19" s="3">
        <v>0</v>
      </c>
      <c r="YH19" s="3" t="s">
        <v>1027</v>
      </c>
      <c r="YI19" s="29">
        <v>0.68421052631579005</v>
      </c>
      <c r="YJ19" s="29">
        <v>1</v>
      </c>
      <c r="YK19" s="3">
        <v>1</v>
      </c>
      <c r="YL19" s="3" t="s">
        <v>1026</v>
      </c>
      <c r="YM19" s="3">
        <v>0</v>
      </c>
      <c r="YN19" s="3" t="s">
        <v>1026</v>
      </c>
      <c r="YO19" s="3">
        <v>0</v>
      </c>
      <c r="YP19" s="3" t="s">
        <v>1027</v>
      </c>
      <c r="YQ19" s="3">
        <v>0</v>
      </c>
      <c r="YR19" s="3" t="s">
        <v>1064</v>
      </c>
      <c r="YS19" s="29">
        <v>0.25</v>
      </c>
      <c r="YT19" s="29">
        <v>1</v>
      </c>
      <c r="YU19" s="3">
        <v>1</v>
      </c>
      <c r="YV19" s="3" t="s">
        <v>1026</v>
      </c>
      <c r="YW19" s="3">
        <v>1</v>
      </c>
      <c r="YX19" s="3" t="s">
        <v>1026</v>
      </c>
      <c r="YY19" s="3">
        <v>1</v>
      </c>
      <c r="YZ19" s="3" t="s">
        <v>1026</v>
      </c>
      <c r="ZA19" s="3">
        <v>1</v>
      </c>
      <c r="ZB19" s="3" t="s">
        <v>1026</v>
      </c>
      <c r="ZC19" s="3">
        <v>1</v>
      </c>
      <c r="ZD19" s="3" t="s">
        <v>1026</v>
      </c>
      <c r="ZE19" s="3">
        <v>1</v>
      </c>
      <c r="ZF19" s="3" t="s">
        <v>1026</v>
      </c>
      <c r="ZG19" s="3">
        <v>1</v>
      </c>
      <c r="ZH19" s="3" t="s">
        <v>1026</v>
      </c>
      <c r="ZI19" s="3">
        <v>1</v>
      </c>
      <c r="ZJ19" s="3" t="s">
        <v>1026</v>
      </c>
      <c r="ZK19" s="20">
        <v>0.502</v>
      </c>
      <c r="ZL19" s="20">
        <v>0.502</v>
      </c>
      <c r="ZM19" s="20">
        <v>0.47899999999999998</v>
      </c>
      <c r="ZN19" s="20">
        <v>0.47899999999999998</v>
      </c>
      <c r="ZO19" s="20">
        <v>0.52580000000000005</v>
      </c>
      <c r="ZP19" s="20">
        <v>0.52580000000000005</v>
      </c>
      <c r="ZQ19" s="30">
        <f>ZP19/ZN19</f>
        <v>1.0977035490605429</v>
      </c>
      <c r="ZR19" s="6" t="s">
        <v>1040</v>
      </c>
      <c r="ZS19" s="3">
        <v>999</v>
      </c>
      <c r="ZT19" s="3">
        <v>999</v>
      </c>
      <c r="ZU19" s="3">
        <v>999</v>
      </c>
      <c r="ZV19" s="3">
        <v>999</v>
      </c>
      <c r="ZW19" s="30">
        <v>999</v>
      </c>
      <c r="ZX19" s="30">
        <v>999</v>
      </c>
      <c r="ZY19" s="3">
        <v>999</v>
      </c>
      <c r="ZZ19" s="3">
        <v>999</v>
      </c>
      <c r="AAA19" s="3">
        <v>999</v>
      </c>
      <c r="AAB19" s="3">
        <v>999</v>
      </c>
      <c r="AAC19" s="3">
        <v>999</v>
      </c>
      <c r="AAD19" s="3">
        <v>999</v>
      </c>
      <c r="AAE19" s="30">
        <v>999</v>
      </c>
      <c r="AAF19" s="30">
        <v>999</v>
      </c>
      <c r="AAG19" s="3">
        <v>999</v>
      </c>
      <c r="AAH19" s="3">
        <v>999</v>
      </c>
      <c r="AAI19" s="3">
        <v>999</v>
      </c>
      <c r="AAJ19" s="3">
        <v>999</v>
      </c>
      <c r="AAK19" s="30">
        <v>999</v>
      </c>
      <c r="AAL19" s="30">
        <v>999</v>
      </c>
      <c r="AAM19" s="148"/>
      <c r="AAN19" s="3">
        <v>999</v>
      </c>
      <c r="AAO19" s="3">
        <v>999</v>
      </c>
      <c r="AAP19" s="30">
        <v>999</v>
      </c>
      <c r="AAQ19" s="30">
        <v>999</v>
      </c>
      <c r="AAR19" s="3">
        <v>999</v>
      </c>
      <c r="AAS19" s="3">
        <v>999</v>
      </c>
      <c r="AAT19" s="3">
        <v>999</v>
      </c>
      <c r="AAU19" s="3">
        <v>999</v>
      </c>
      <c r="AAV19" s="3">
        <v>999</v>
      </c>
      <c r="AAW19" s="3">
        <v>999</v>
      </c>
      <c r="AAX19" s="30">
        <v>999</v>
      </c>
      <c r="AAY19" s="30">
        <v>999</v>
      </c>
      <c r="AAZ19" s="3">
        <v>999</v>
      </c>
      <c r="ABA19" s="3">
        <v>999</v>
      </c>
      <c r="ABB19" s="3">
        <v>999</v>
      </c>
      <c r="ABC19" s="3">
        <v>999</v>
      </c>
      <c r="ABD19" s="30">
        <v>999</v>
      </c>
      <c r="ABE19" s="30">
        <v>999</v>
      </c>
      <c r="ABF19" s="3">
        <v>999</v>
      </c>
      <c r="ABG19" s="3">
        <v>999</v>
      </c>
      <c r="ABH19" s="3">
        <v>999</v>
      </c>
      <c r="ABI19" s="3">
        <v>999</v>
      </c>
      <c r="ABJ19" s="3">
        <v>999</v>
      </c>
      <c r="ABK19" s="3">
        <v>999</v>
      </c>
      <c r="ABL19" s="30">
        <v>999</v>
      </c>
      <c r="ABM19" s="30">
        <v>999</v>
      </c>
      <c r="ABN19" s="3">
        <v>999</v>
      </c>
      <c r="ABO19" s="3">
        <v>999</v>
      </c>
      <c r="ABP19" s="3">
        <v>999</v>
      </c>
      <c r="ABQ19" s="3">
        <v>999</v>
      </c>
      <c r="ABR19" s="30">
        <v>999</v>
      </c>
      <c r="ABS19" s="30">
        <v>999</v>
      </c>
      <c r="ABT19" s="148"/>
      <c r="ABU19" s="3">
        <v>999</v>
      </c>
      <c r="ABV19" s="3">
        <v>999</v>
      </c>
      <c r="ABW19" s="30">
        <v>999</v>
      </c>
      <c r="ABX19" s="30">
        <v>999</v>
      </c>
      <c r="ABY19" s="20">
        <v>0.52200000000000002</v>
      </c>
      <c r="ABZ19" s="20">
        <v>0.52200000000000002</v>
      </c>
      <c r="ACA19" s="3">
        <v>999</v>
      </c>
      <c r="ACB19" s="3">
        <v>999</v>
      </c>
      <c r="ACC19" s="3">
        <v>999</v>
      </c>
      <c r="ACD19" s="3">
        <v>999</v>
      </c>
      <c r="ACE19" s="30">
        <v>999</v>
      </c>
      <c r="ACF19" s="30">
        <v>999</v>
      </c>
      <c r="ACG19" s="3">
        <v>999</v>
      </c>
      <c r="ACH19" s="3">
        <v>999</v>
      </c>
      <c r="ACI19" s="3">
        <v>999</v>
      </c>
      <c r="ACJ19" s="3">
        <v>999</v>
      </c>
      <c r="ACK19" s="30">
        <v>999</v>
      </c>
      <c r="ACL19" s="30">
        <v>999</v>
      </c>
      <c r="ACM19" s="3">
        <v>999</v>
      </c>
      <c r="ACN19" s="3">
        <v>999</v>
      </c>
      <c r="ACO19" s="3">
        <v>999</v>
      </c>
      <c r="ACP19" s="3">
        <v>999</v>
      </c>
      <c r="ACQ19" s="3">
        <v>999</v>
      </c>
      <c r="ACR19" s="3">
        <v>999</v>
      </c>
      <c r="ACS19" s="30">
        <v>999</v>
      </c>
      <c r="ACT19" s="30">
        <v>999</v>
      </c>
      <c r="ACU19" s="3">
        <v>999</v>
      </c>
      <c r="ACV19" s="3">
        <v>999</v>
      </c>
      <c r="ACW19" s="3">
        <v>999</v>
      </c>
      <c r="ACX19" s="3">
        <v>999</v>
      </c>
      <c r="ACY19" s="30">
        <v>999</v>
      </c>
      <c r="ACZ19" s="30">
        <v>999</v>
      </c>
      <c r="ADA19" s="148"/>
      <c r="ADB19" s="3">
        <v>999</v>
      </c>
      <c r="ADC19" s="3">
        <v>999</v>
      </c>
      <c r="ADD19" s="30">
        <v>999</v>
      </c>
      <c r="ADE19" s="30">
        <v>999</v>
      </c>
      <c r="ADF19" s="20">
        <v>0.36851065745468597</v>
      </c>
      <c r="ADG19" s="20">
        <v>0.23499999999999999</v>
      </c>
      <c r="ADH19" s="20">
        <v>0.36295132778634698</v>
      </c>
      <c r="ADI19" s="20">
        <v>0.218</v>
      </c>
      <c r="ADJ19" s="20">
        <v>0.38983445589766502</v>
      </c>
      <c r="ADK19" s="20">
        <v>0.251</v>
      </c>
      <c r="ADL19" s="30">
        <f>ADK19/ADI19</f>
        <v>1.1513761467889909</v>
      </c>
      <c r="ADM19" s="30" t="s">
        <v>1040</v>
      </c>
      <c r="ADN19" s="3">
        <v>999</v>
      </c>
      <c r="ADO19" s="3">
        <v>999</v>
      </c>
      <c r="ADP19" s="3">
        <v>999</v>
      </c>
      <c r="ADQ19" s="3">
        <v>999</v>
      </c>
      <c r="ADR19" s="30">
        <v>999</v>
      </c>
      <c r="ADS19" s="30">
        <v>999</v>
      </c>
      <c r="ADT19" s="3">
        <v>999</v>
      </c>
      <c r="ADU19" s="3">
        <v>999</v>
      </c>
      <c r="ADV19" s="3">
        <v>999</v>
      </c>
      <c r="ADW19" s="3">
        <v>999</v>
      </c>
      <c r="ADX19" s="3">
        <v>999</v>
      </c>
      <c r="ADY19" s="3">
        <v>999</v>
      </c>
      <c r="ADZ19" s="30">
        <v>999</v>
      </c>
      <c r="AEA19" s="30">
        <v>999</v>
      </c>
      <c r="AEB19" s="3">
        <v>999</v>
      </c>
      <c r="AEC19" s="3">
        <v>999</v>
      </c>
      <c r="AED19" s="3">
        <v>999</v>
      </c>
      <c r="AEE19" s="3">
        <v>999</v>
      </c>
      <c r="AEF19" s="30">
        <v>999</v>
      </c>
      <c r="AEG19" s="30">
        <v>999</v>
      </c>
      <c r="AEH19" s="148"/>
      <c r="AEI19" s="3">
        <v>999</v>
      </c>
      <c r="AEJ19" s="3">
        <v>999</v>
      </c>
      <c r="AEK19" s="30">
        <v>999</v>
      </c>
      <c r="AEL19" s="30">
        <v>999</v>
      </c>
      <c r="AEM19" s="3">
        <v>999</v>
      </c>
      <c r="AEN19" s="3">
        <v>999</v>
      </c>
      <c r="AEO19" s="3">
        <v>999</v>
      </c>
      <c r="AEP19" s="3">
        <v>999</v>
      </c>
      <c r="AEQ19" s="3">
        <v>999</v>
      </c>
      <c r="AER19" s="3">
        <v>999</v>
      </c>
      <c r="AES19" s="30">
        <v>999</v>
      </c>
      <c r="AET19" s="30">
        <v>999</v>
      </c>
      <c r="AEU19" s="3">
        <v>999</v>
      </c>
      <c r="AEV19" s="3">
        <v>999</v>
      </c>
      <c r="AEW19" s="3">
        <v>999</v>
      </c>
      <c r="AEX19" s="3">
        <v>999</v>
      </c>
      <c r="AEY19" s="30">
        <v>999</v>
      </c>
      <c r="AEZ19" s="30">
        <v>999</v>
      </c>
      <c r="AFA19" s="3">
        <v>999</v>
      </c>
      <c r="AFB19" s="3">
        <v>999</v>
      </c>
      <c r="AFC19" s="3">
        <v>999</v>
      </c>
      <c r="AFD19" s="3">
        <v>999</v>
      </c>
      <c r="AFE19" s="3">
        <v>999</v>
      </c>
      <c r="AFF19" s="3">
        <v>999</v>
      </c>
      <c r="AFG19" s="30">
        <v>999</v>
      </c>
      <c r="AFH19" s="30">
        <v>999</v>
      </c>
      <c r="AFI19" s="3">
        <v>999</v>
      </c>
      <c r="AFJ19" s="3">
        <v>999</v>
      </c>
      <c r="AFK19" s="3">
        <v>999</v>
      </c>
      <c r="AFL19" s="3">
        <v>999</v>
      </c>
      <c r="AFM19" s="30">
        <v>999</v>
      </c>
      <c r="AFN19" s="30">
        <v>999</v>
      </c>
      <c r="AFO19" s="148"/>
      <c r="AFP19" s="3">
        <v>999</v>
      </c>
      <c r="AFQ19" s="3">
        <v>999</v>
      </c>
      <c r="AFR19" s="30">
        <v>999</v>
      </c>
      <c r="AFS19" s="30">
        <v>999</v>
      </c>
      <c r="AFT19" s="3">
        <v>999</v>
      </c>
      <c r="AFU19" s="3">
        <v>999</v>
      </c>
      <c r="AFV19" s="3">
        <v>999</v>
      </c>
      <c r="AFW19" s="3">
        <v>999</v>
      </c>
      <c r="AFX19" s="3">
        <v>999</v>
      </c>
      <c r="AFY19" s="3">
        <v>999</v>
      </c>
      <c r="AFZ19" s="30">
        <v>999</v>
      </c>
      <c r="AGA19" s="30">
        <v>999</v>
      </c>
      <c r="AGB19" s="3">
        <v>999</v>
      </c>
      <c r="AGC19" s="3">
        <v>999</v>
      </c>
      <c r="AGD19" s="3">
        <v>999</v>
      </c>
      <c r="AGE19" s="3">
        <v>999</v>
      </c>
      <c r="AGF19" s="30">
        <v>999</v>
      </c>
      <c r="AGG19" s="30">
        <v>999</v>
      </c>
      <c r="AGH19" s="3">
        <v>999</v>
      </c>
      <c r="AGI19" s="3">
        <v>999</v>
      </c>
      <c r="AGJ19" s="3">
        <v>999</v>
      </c>
      <c r="AGK19" s="3">
        <v>999</v>
      </c>
      <c r="AGL19" s="3">
        <v>999</v>
      </c>
      <c r="AGM19" s="3">
        <v>999</v>
      </c>
      <c r="AGN19" s="30">
        <v>999</v>
      </c>
      <c r="AGO19" s="30">
        <v>999</v>
      </c>
      <c r="AGP19" s="3">
        <v>999</v>
      </c>
      <c r="AGQ19" s="3">
        <v>999</v>
      </c>
      <c r="AGR19" s="3">
        <v>999</v>
      </c>
      <c r="AGS19" s="3">
        <v>999</v>
      </c>
      <c r="AGT19" s="30">
        <v>999</v>
      </c>
      <c r="AGU19" s="30">
        <v>999</v>
      </c>
      <c r="AGV19" s="148"/>
      <c r="AGW19" s="3">
        <v>999</v>
      </c>
      <c r="AGX19" s="3">
        <v>999</v>
      </c>
      <c r="AGY19" s="30">
        <v>999</v>
      </c>
      <c r="AGZ19" s="30">
        <v>999</v>
      </c>
      <c r="AHA19" s="5">
        <v>2014</v>
      </c>
      <c r="AHB19" s="20">
        <v>0.9093</v>
      </c>
      <c r="AHC19" s="20">
        <v>0.9093</v>
      </c>
      <c r="AHD19" s="20">
        <v>0.89590000000000003</v>
      </c>
      <c r="AHE19" s="20">
        <v>0.89590000000000003</v>
      </c>
      <c r="AHF19" s="20">
        <v>0.92120000000000002</v>
      </c>
      <c r="AHG19" s="20">
        <v>0.92120000000000002</v>
      </c>
      <c r="AHH19" s="30">
        <f>AHG19/AHE19</f>
        <v>1.0282397589016632</v>
      </c>
      <c r="AHI19" s="6" t="s">
        <v>1040</v>
      </c>
      <c r="AHJ19" s="3">
        <v>999</v>
      </c>
      <c r="AHK19" s="3">
        <v>999</v>
      </c>
      <c r="AHL19" s="3">
        <v>999</v>
      </c>
      <c r="AHM19" s="3">
        <v>999</v>
      </c>
      <c r="AHN19" s="30">
        <v>999</v>
      </c>
      <c r="AHO19" s="30">
        <v>999</v>
      </c>
      <c r="AHP19" s="3">
        <v>999</v>
      </c>
      <c r="AHQ19" s="3">
        <v>999</v>
      </c>
      <c r="AHR19" s="3">
        <v>999</v>
      </c>
      <c r="AHS19" s="3">
        <v>999</v>
      </c>
      <c r="AHT19" s="3">
        <v>999</v>
      </c>
      <c r="AHU19" s="3">
        <v>999</v>
      </c>
      <c r="AHV19" s="30">
        <v>999</v>
      </c>
      <c r="AHW19" s="30">
        <v>999</v>
      </c>
      <c r="AHX19" s="3">
        <v>999</v>
      </c>
      <c r="AHY19" s="3">
        <v>999</v>
      </c>
      <c r="AHZ19" s="3">
        <v>999</v>
      </c>
      <c r="AIA19" s="3">
        <v>999</v>
      </c>
      <c r="AIB19" s="30">
        <v>999</v>
      </c>
      <c r="AIC19" s="30">
        <v>999</v>
      </c>
      <c r="AID19" s="148"/>
      <c r="AIE19" s="3">
        <v>999</v>
      </c>
      <c r="AIF19" s="3">
        <v>999</v>
      </c>
      <c r="AIG19" s="30">
        <v>999</v>
      </c>
      <c r="AIH19" s="30">
        <v>999</v>
      </c>
      <c r="AII19" s="20">
        <v>0.83579999999999999</v>
      </c>
      <c r="AIJ19" s="20">
        <v>0.83579999999999999</v>
      </c>
      <c r="AIK19" s="20">
        <v>0.97760000000000002</v>
      </c>
      <c r="AIL19" s="20">
        <v>0.97760000000000002</v>
      </c>
      <c r="AIM19" s="20">
        <v>0.80069999999999997</v>
      </c>
      <c r="AIN19" s="20">
        <v>0.80069999999999997</v>
      </c>
      <c r="AIO19" s="30">
        <f>AIN19/AIL19</f>
        <v>0.81904664484451717</v>
      </c>
      <c r="AIP19" s="6" t="s">
        <v>1036</v>
      </c>
      <c r="AIQ19" s="3">
        <v>999</v>
      </c>
      <c r="AIR19" s="3">
        <v>999</v>
      </c>
      <c r="AIS19" s="3">
        <v>999</v>
      </c>
      <c r="AIT19" s="3">
        <v>999</v>
      </c>
      <c r="AIU19" s="30">
        <v>999</v>
      </c>
      <c r="AIV19" s="30">
        <v>999</v>
      </c>
      <c r="AIW19" s="3">
        <v>999</v>
      </c>
      <c r="AIX19" s="3">
        <v>999</v>
      </c>
      <c r="AIY19" s="3">
        <v>999</v>
      </c>
      <c r="AIZ19" s="3">
        <v>999</v>
      </c>
      <c r="AJA19" s="3">
        <v>999</v>
      </c>
      <c r="AJB19" s="3">
        <v>999</v>
      </c>
      <c r="AJC19" s="30">
        <v>999</v>
      </c>
      <c r="AJD19" s="30">
        <v>999</v>
      </c>
      <c r="AJE19" s="3">
        <v>999</v>
      </c>
      <c r="AJF19" s="3">
        <v>999</v>
      </c>
      <c r="AJG19" s="3">
        <v>999</v>
      </c>
      <c r="AJH19" s="3">
        <v>999</v>
      </c>
      <c r="AJI19" s="30">
        <v>999</v>
      </c>
      <c r="AJJ19" s="30">
        <v>999</v>
      </c>
      <c r="AJK19" s="148"/>
      <c r="AJL19" s="3">
        <v>999</v>
      </c>
      <c r="AJM19" s="3">
        <v>999</v>
      </c>
      <c r="AJN19" s="30">
        <v>999</v>
      </c>
      <c r="AJO19" s="30">
        <v>999</v>
      </c>
      <c r="AJP19" s="5">
        <v>2015</v>
      </c>
      <c r="AJQ19" s="29">
        <v>0.85673928134266797</v>
      </c>
      <c r="AJR19" s="29">
        <v>0.59469696969696995</v>
      </c>
      <c r="AJS19" s="29">
        <v>0.86489898989898994</v>
      </c>
      <c r="AJT19" s="3">
        <v>1</v>
      </c>
      <c r="AJU19" s="3" t="s">
        <v>1026</v>
      </c>
      <c r="AJV19" s="3">
        <v>0.33</v>
      </c>
      <c r="AJW19" s="3" t="s">
        <v>1061</v>
      </c>
      <c r="AJX19" s="20">
        <v>999</v>
      </c>
      <c r="AJY19" s="20">
        <v>999</v>
      </c>
      <c r="AJZ19" s="20">
        <v>999</v>
      </c>
      <c r="AKA19" s="20">
        <v>999</v>
      </c>
      <c r="AKB19" s="20">
        <v>999</v>
      </c>
      <c r="AKC19" s="20">
        <v>999</v>
      </c>
      <c r="AKD19" s="29">
        <v>0.66500000000000004</v>
      </c>
      <c r="AKE19" s="29">
        <v>0.66666666666666696</v>
      </c>
      <c r="AKF19" s="3">
        <v>997</v>
      </c>
      <c r="AKG19" s="3" t="s">
        <v>1028</v>
      </c>
      <c r="AKH19" s="3">
        <v>1</v>
      </c>
      <c r="AKI19" s="3" t="s">
        <v>1026</v>
      </c>
      <c r="AKJ19" s="20">
        <v>999</v>
      </c>
      <c r="AKK19" s="20">
        <v>999</v>
      </c>
      <c r="AKL19" s="20">
        <v>999</v>
      </c>
      <c r="AKM19" s="20">
        <v>999</v>
      </c>
      <c r="AKN19" s="29">
        <v>1</v>
      </c>
      <c r="AKO19" s="29">
        <v>0.66666666666666696</v>
      </c>
      <c r="AKP19" s="3">
        <v>0.33</v>
      </c>
      <c r="AKQ19" s="3" t="s">
        <v>1072</v>
      </c>
      <c r="AKR19" s="3">
        <v>1</v>
      </c>
      <c r="AKS19" s="3" t="s">
        <v>1026</v>
      </c>
      <c r="AKT19" s="3">
        <v>0.66</v>
      </c>
      <c r="AKU19" s="3" t="s">
        <v>1046</v>
      </c>
      <c r="AKV19" s="3">
        <v>0</v>
      </c>
      <c r="AKW19" s="3" t="s">
        <v>1027</v>
      </c>
      <c r="AKX19" s="29">
        <v>0.4975</v>
      </c>
      <c r="AKY19" s="29">
        <v>1</v>
      </c>
      <c r="AKZ19" s="3" t="s">
        <v>1047</v>
      </c>
      <c r="ALA19" s="3" t="s">
        <v>1026</v>
      </c>
      <c r="ALB19" s="20">
        <v>0.74410235792281398</v>
      </c>
      <c r="ALC19">
        <v>31</v>
      </c>
      <c r="ALD19" s="3" t="s">
        <v>1047</v>
      </c>
      <c r="ALE19" s="3" t="s">
        <v>1026</v>
      </c>
      <c r="ALF19" s="3" t="s">
        <v>1047</v>
      </c>
      <c r="ALG19" s="3" t="s">
        <v>1026</v>
      </c>
      <c r="ALH19" s="20">
        <v>0.9526</v>
      </c>
      <c r="ALI19" s="32">
        <v>4.74</v>
      </c>
      <c r="ALJ19" s="3" t="s">
        <v>1047</v>
      </c>
      <c r="ALK19" s="3" t="s">
        <v>1026</v>
      </c>
      <c r="ALL19" s="3" t="s">
        <v>1047</v>
      </c>
      <c r="ALM19" s="3" t="s">
        <v>1026</v>
      </c>
      <c r="ALN19" s="29">
        <v>0.95667176541754495</v>
      </c>
      <c r="ALO19" s="29">
        <v>1</v>
      </c>
      <c r="ALP19" s="29">
        <v>0.83333333333333304</v>
      </c>
    </row>
  </sheetData>
  <pageMargins left="0.7" right="0.7" top="0.75" bottom="0.75" header="0.51180555555555496" footer="0.51180555555555496"/>
  <pageSetup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Normal="100" workbookViewId="0">
      <selection activeCell="C5" sqref="C5"/>
    </sheetView>
  </sheetViews>
  <sheetFormatPr defaultRowHeight="15" x14ac:dyDescent="0.25"/>
  <cols>
    <col min="1" max="1" width="10.28515625"/>
    <col min="2" max="2" width="68.7109375"/>
    <col min="3" max="3" width="16"/>
    <col min="4" max="1025" width="8.5703125"/>
  </cols>
  <sheetData>
    <row r="1" spans="1:3" x14ac:dyDescent="0.25">
      <c r="A1" s="3" t="s">
        <v>0</v>
      </c>
      <c r="B1" s="3" t="s">
        <v>1</v>
      </c>
      <c r="C1" s="3"/>
    </row>
    <row r="2" spans="1:3" x14ac:dyDescent="0.25">
      <c r="A2" s="3" t="s">
        <v>6</v>
      </c>
      <c r="B2" s="3" t="s">
        <v>7</v>
      </c>
      <c r="C2" s="3"/>
    </row>
    <row r="3" spans="1:3" x14ac:dyDescent="0.25">
      <c r="A3" s="3" t="s">
        <v>26</v>
      </c>
      <c r="B3" s="3" t="s">
        <v>27</v>
      </c>
      <c r="C3" s="3"/>
    </row>
    <row r="4" spans="1:3" x14ac:dyDescent="0.25">
      <c r="A4" s="5" t="s">
        <v>106</v>
      </c>
      <c r="B4" s="3" t="s">
        <v>107</v>
      </c>
      <c r="C4" s="3" t="s">
        <v>108</v>
      </c>
    </row>
    <row r="5" spans="1:3" x14ac:dyDescent="0.25">
      <c r="B5" s="5" t="s">
        <v>1100</v>
      </c>
      <c r="C5" t="s">
        <v>1101</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
  <sheetViews>
    <sheetView zoomScaleNormal="100" workbookViewId="0">
      <pane xSplit="1" topLeftCell="AD1" activePane="topRight" state="frozen"/>
      <selection pane="topRight" activeCell="AN6" sqref="AN6"/>
    </sheetView>
  </sheetViews>
  <sheetFormatPr defaultRowHeight="15" x14ac:dyDescent="0.25"/>
  <cols>
    <col min="1" max="1" width="12.140625" style="47"/>
    <col min="2" max="2" width="10" style="47"/>
    <col min="3" max="3" width="12.140625" style="47"/>
    <col min="4" max="4" width="11.140625" style="47"/>
    <col min="5" max="5" width="12.140625" style="47"/>
    <col min="6" max="7" width="13.28515625" style="47"/>
    <col min="8" max="8" width="12.5703125" style="47"/>
    <col min="9" max="9" width="9.28515625" style="47"/>
    <col min="10" max="10" width="9.140625" style="47"/>
    <col min="11" max="11" width="10.5703125" style="47"/>
    <col min="12" max="12" width="10.140625" style="47"/>
    <col min="13" max="13" width="10.85546875" style="47"/>
    <col min="14" max="14" width="11.5703125" style="47"/>
    <col min="15" max="15" width="10.42578125" style="47"/>
    <col min="16" max="16" width="9.140625" style="47"/>
    <col min="17" max="18" width="10.42578125" style="47"/>
    <col min="19" max="19" width="14.7109375" style="47"/>
    <col min="20" max="20" width="13.28515625" style="47"/>
    <col min="21" max="21" width="10.28515625" style="47"/>
    <col min="22" max="22" width="12.7109375" style="47"/>
    <col min="23" max="24" width="10.7109375" style="47"/>
    <col min="25" max="25" width="10.140625" style="47"/>
    <col min="26" max="26" width="10.42578125" style="47"/>
    <col min="27" max="27" width="10.28515625" style="47"/>
    <col min="28" max="28" width="10.42578125" style="47"/>
    <col min="29" max="30" width="10.85546875" style="47"/>
    <col min="31" max="31" width="10.140625" style="47"/>
    <col min="32" max="32" width="13" style="47"/>
    <col min="33" max="33" width="10.85546875" style="47"/>
    <col min="34" max="34" width="11.42578125" style="47"/>
    <col min="35" max="35" width="13.7109375" style="47"/>
    <col min="36" max="36" width="11.42578125" style="47"/>
    <col min="37" max="38" width="14.140625" style="47"/>
    <col min="39" max="39" width="10" style="47"/>
    <col min="40" max="40" width="12.5703125" style="47"/>
    <col min="41" max="43" width="9.140625" style="47"/>
    <col min="44" max="44" width="10.28515625" style="47"/>
    <col min="45" max="48" width="9.140625" style="47"/>
    <col min="49" max="51" width="9.7109375" style="47"/>
    <col min="52" max="1025" width="9.140625" style="47"/>
  </cols>
  <sheetData>
    <row r="1" spans="1:1024" ht="15.75" customHeight="1" thickBot="1" x14ac:dyDescent="0.3">
      <c r="A1" s="164" t="s">
        <v>1102</v>
      </c>
      <c r="B1" s="164"/>
      <c r="C1" s="164"/>
      <c r="D1" s="164"/>
      <c r="E1" s="164"/>
      <c r="F1" s="164"/>
      <c r="G1" s="164"/>
      <c r="H1" s="165" t="s">
        <v>1103</v>
      </c>
      <c r="I1" s="165"/>
      <c r="J1" s="165"/>
      <c r="K1" s="165"/>
      <c r="L1" s="165"/>
      <c r="M1" s="165"/>
      <c r="N1" s="165"/>
      <c r="O1" s="165"/>
      <c r="P1" s="165"/>
      <c r="Q1" s="165"/>
      <c r="R1" s="165"/>
      <c r="S1" s="165"/>
      <c r="T1" s="165"/>
      <c r="U1" s="165"/>
      <c r="V1" s="165"/>
      <c r="W1" s="165"/>
      <c r="X1" s="165"/>
      <c r="Y1" s="165"/>
      <c r="Z1" s="165"/>
      <c r="AA1" s="165"/>
      <c r="AB1" s="166" t="s">
        <v>1104</v>
      </c>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72" customFormat="1" ht="86.25" customHeight="1" thickBot="1" x14ac:dyDescent="0.25">
      <c r="A2" s="48" t="s">
        <v>1105</v>
      </c>
      <c r="B2" s="49" t="s">
        <v>1106</v>
      </c>
      <c r="C2" s="50" t="s">
        <v>1107</v>
      </c>
      <c r="D2" s="50" t="s">
        <v>1108</v>
      </c>
      <c r="E2" s="50" t="s">
        <v>1109</v>
      </c>
      <c r="F2" s="50" t="s">
        <v>1110</v>
      </c>
      <c r="G2" s="50" t="s">
        <v>1111</v>
      </c>
      <c r="H2" s="51" t="s">
        <v>1112</v>
      </c>
      <c r="I2" s="52" t="s">
        <v>1113</v>
      </c>
      <c r="J2" s="52" t="s">
        <v>1114</v>
      </c>
      <c r="K2" s="52" t="s">
        <v>1115</v>
      </c>
      <c r="L2" s="52" t="s">
        <v>1116</v>
      </c>
      <c r="M2" s="53" t="s">
        <v>1117</v>
      </c>
      <c r="N2" s="54" t="s">
        <v>1118</v>
      </c>
      <c r="O2" s="55" t="s">
        <v>1119</v>
      </c>
      <c r="P2" s="55" t="s">
        <v>1120</v>
      </c>
      <c r="Q2" s="56" t="s">
        <v>1121</v>
      </c>
      <c r="R2" s="57" t="s">
        <v>1122</v>
      </c>
      <c r="S2" s="58" t="s">
        <v>1123</v>
      </c>
      <c r="T2" s="59" t="s">
        <v>1124</v>
      </c>
      <c r="U2" s="60" t="s">
        <v>1125</v>
      </c>
      <c r="V2" s="61" t="s">
        <v>1126</v>
      </c>
      <c r="W2" s="62" t="s">
        <v>1127</v>
      </c>
      <c r="X2" s="63" t="s">
        <v>1128</v>
      </c>
      <c r="Y2" s="64" t="s">
        <v>1129</v>
      </c>
      <c r="Z2" s="64" t="s">
        <v>1130</v>
      </c>
      <c r="AA2" s="64" t="s">
        <v>1131</v>
      </c>
      <c r="AB2" s="54" t="s">
        <v>1132</v>
      </c>
      <c r="AC2" s="57" t="s">
        <v>1133</v>
      </c>
      <c r="AD2" s="60" t="s">
        <v>1134</v>
      </c>
      <c r="AE2" s="63" t="s">
        <v>1135</v>
      </c>
      <c r="AF2" s="64" t="s">
        <v>1136</v>
      </c>
      <c r="AG2" s="64" t="s">
        <v>1137</v>
      </c>
      <c r="AH2" s="65" t="s">
        <v>1138</v>
      </c>
      <c r="AI2" s="58" t="s">
        <v>1139</v>
      </c>
      <c r="AJ2" s="66" t="s">
        <v>1140</v>
      </c>
      <c r="AK2" s="67" t="s">
        <v>1141</v>
      </c>
      <c r="AL2" s="68" t="s">
        <v>1142</v>
      </c>
      <c r="AM2" s="65" t="s">
        <v>1143</v>
      </c>
      <c r="AN2" s="69" t="s">
        <v>1144</v>
      </c>
      <c r="AO2" s="70" t="s">
        <v>1145</v>
      </c>
      <c r="AP2" s="70" t="s">
        <v>1146</v>
      </c>
      <c r="AQ2" s="70" t="s">
        <v>1147</v>
      </c>
      <c r="AR2" s="70" t="s">
        <v>1148</v>
      </c>
      <c r="AS2" s="70" t="s">
        <v>1149</v>
      </c>
      <c r="AT2" s="70" t="s">
        <v>1150</v>
      </c>
      <c r="AU2" s="70" t="s">
        <v>1151</v>
      </c>
      <c r="AV2" s="70" t="s">
        <v>1152</v>
      </c>
      <c r="AW2" s="67" t="s">
        <v>1153</v>
      </c>
      <c r="AX2" s="71" t="s">
        <v>1154</v>
      </c>
      <c r="AY2" s="68" t="s">
        <v>1155</v>
      </c>
    </row>
    <row r="3" spans="1:1024" x14ac:dyDescent="0.25">
      <c r="A3" s="73" t="s">
        <v>1023</v>
      </c>
      <c r="B3" s="74">
        <f t="shared" ref="B3:B17" si="0">AVERAGE(C3:G3)</f>
        <v>0.83153124394069133</v>
      </c>
      <c r="C3" s="75">
        <f t="shared" ref="C3:C17" si="1">AVERAGE(H3:M3)</f>
        <v>0.81422803005019107</v>
      </c>
      <c r="D3" s="75">
        <f>AVERAGE(N3:Q3)</f>
        <v>1</v>
      </c>
      <c r="E3" s="75">
        <f t="shared" ref="E3:E17" si="2">AVERAGE(R3:T3)</f>
        <v>0.76725777950523133</v>
      </c>
      <c r="F3" s="75">
        <f t="shared" ref="F3:F17" si="3">AVERAGE(U3:W3)</f>
        <v>0.91929391012772899</v>
      </c>
      <c r="G3" s="76">
        <f t="shared" ref="G3:G17" si="4">AVERAGE(X3:AA3)</f>
        <v>0.65687650002030551</v>
      </c>
      <c r="H3" s="75">
        <v>0.59375</v>
      </c>
      <c r="I3" s="75">
        <v>0.71428571428571397</v>
      </c>
      <c r="J3" s="75">
        <v>1</v>
      </c>
      <c r="K3" s="75">
        <v>0.9375</v>
      </c>
      <c r="L3" s="75">
        <v>0.750411902681825</v>
      </c>
      <c r="M3" s="76">
        <v>0.88942056333360697</v>
      </c>
      <c r="N3" s="74">
        <v>1</v>
      </c>
      <c r="O3" s="75">
        <v>1</v>
      </c>
      <c r="P3" s="75">
        <v>1</v>
      </c>
      <c r="Q3" s="76">
        <v>1</v>
      </c>
      <c r="R3" s="74">
        <v>0.74278840363797005</v>
      </c>
      <c r="S3" s="75">
        <v>0.78947368421052599</v>
      </c>
      <c r="T3" s="76">
        <v>0.76951125066719805</v>
      </c>
      <c r="U3" s="74">
        <v>0.94736842105263197</v>
      </c>
      <c r="V3" s="75">
        <v>0.83250000000000002</v>
      </c>
      <c r="W3" s="76">
        <v>0.97801330933055497</v>
      </c>
      <c r="X3" s="74">
        <v>0.66666666666666696</v>
      </c>
      <c r="Y3" s="75">
        <v>0.45285217001267702</v>
      </c>
      <c r="Z3" s="75">
        <v>0.66500000000000004</v>
      </c>
      <c r="AA3" s="75">
        <v>0.84298716340187796</v>
      </c>
      <c r="AB3" s="78">
        <v>1</v>
      </c>
      <c r="AC3" s="78">
        <v>0.76249999999999996</v>
      </c>
      <c r="AD3" s="78">
        <v>0.875</v>
      </c>
      <c r="AE3" s="77">
        <v>0.94590530009560037</v>
      </c>
      <c r="AF3" s="79">
        <v>0.99150000000000005</v>
      </c>
      <c r="AG3" s="80">
        <v>1.0314642857142857</v>
      </c>
      <c r="AH3" s="83">
        <v>0.46292307692307699</v>
      </c>
      <c r="AI3" s="78">
        <v>0.79285714285714282</v>
      </c>
      <c r="AJ3" s="78">
        <v>0.8035714285714286</v>
      </c>
      <c r="AK3" s="77">
        <v>0.75</v>
      </c>
      <c r="AL3" s="80">
        <v>0.74135622290460779</v>
      </c>
      <c r="AM3" s="78">
        <v>0.8</v>
      </c>
      <c r="AN3" s="78">
        <v>0.94221540993773567</v>
      </c>
      <c r="AO3" s="77">
        <v>0.66738057551161523</v>
      </c>
      <c r="AP3" s="79">
        <v>0.53075000000000006</v>
      </c>
      <c r="AQ3" s="79">
        <v>0.87830000000000008</v>
      </c>
      <c r="AR3" s="79">
        <v>0.97399999999999998</v>
      </c>
      <c r="AS3" s="79">
        <v>1</v>
      </c>
      <c r="AT3" s="79">
        <v>1</v>
      </c>
      <c r="AU3" s="79">
        <v>0.68</v>
      </c>
      <c r="AV3" s="80">
        <v>0.81863293935880221</v>
      </c>
      <c r="AW3" s="77">
        <v>1</v>
      </c>
      <c r="AX3" s="79">
        <v>1</v>
      </c>
      <c r="AY3" s="80">
        <v>0.86745454545454603</v>
      </c>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84" t="s">
        <v>1049</v>
      </c>
      <c r="B4" s="85">
        <f t="shared" si="0"/>
        <v>0.84113208878689005</v>
      </c>
      <c r="C4" s="86">
        <f t="shared" si="1"/>
        <v>0.75651499872683414</v>
      </c>
      <c r="D4" s="86">
        <f>AVERAGE(N4:P4)</f>
        <v>0.97241523400671159</v>
      </c>
      <c r="E4" s="86">
        <f t="shared" si="2"/>
        <v>0.81779026075537542</v>
      </c>
      <c r="F4" s="86">
        <f t="shared" si="3"/>
        <v>0.81595808457750219</v>
      </c>
      <c r="G4" s="87">
        <f t="shared" si="4"/>
        <v>0.84298186586802704</v>
      </c>
      <c r="H4" s="86">
        <v>0.60526315789473695</v>
      </c>
      <c r="I4" s="86">
        <v>0.71428571428571397</v>
      </c>
      <c r="J4" s="86">
        <v>1</v>
      </c>
      <c r="K4" s="86">
        <v>0.75</v>
      </c>
      <c r="L4" s="86">
        <v>0.71581579412321195</v>
      </c>
      <c r="M4" s="87">
        <v>0.75372532605734199</v>
      </c>
      <c r="N4" s="85">
        <v>0.917245702020135</v>
      </c>
      <c r="O4" s="86">
        <v>1</v>
      </c>
      <c r="P4" s="86">
        <v>1</v>
      </c>
      <c r="Q4" s="88">
        <v>999</v>
      </c>
      <c r="R4" s="85">
        <v>0.83093662426362502</v>
      </c>
      <c r="S4" s="86">
        <v>0.78947368421052599</v>
      </c>
      <c r="T4" s="87">
        <v>0.83296047379197502</v>
      </c>
      <c r="U4" s="85">
        <v>0.94736842105263197</v>
      </c>
      <c r="V4" s="86">
        <v>0.91500000000000004</v>
      </c>
      <c r="W4" s="87">
        <v>0.58550583267987499</v>
      </c>
      <c r="X4" s="85">
        <v>1</v>
      </c>
      <c r="Y4" s="86">
        <v>0.67700931469525705</v>
      </c>
      <c r="Z4" s="86">
        <v>1</v>
      </c>
      <c r="AA4" s="86">
        <v>0.69491814877685099</v>
      </c>
      <c r="AB4" s="83">
        <v>1</v>
      </c>
      <c r="AC4" s="83">
        <v>0.875</v>
      </c>
      <c r="AD4" s="83">
        <v>0.53333333333333333</v>
      </c>
      <c r="AE4" s="81">
        <v>0.86948020414379557</v>
      </c>
      <c r="AF4" s="47">
        <v>0.7984</v>
      </c>
      <c r="AG4" s="82">
        <v>1.0592714285714284</v>
      </c>
      <c r="AH4" s="83">
        <v>0.8362857142857143</v>
      </c>
      <c r="AI4" s="83">
        <v>0.84</v>
      </c>
      <c r="AJ4" s="83">
        <v>0.80851063829787229</v>
      </c>
      <c r="AK4" s="81">
        <v>0.5</v>
      </c>
      <c r="AL4" s="82">
        <v>0.75276848632312643</v>
      </c>
      <c r="AM4" s="83">
        <v>0.8</v>
      </c>
      <c r="AN4" s="162">
        <v>999</v>
      </c>
      <c r="AO4" s="81">
        <v>0.62234013812652111</v>
      </c>
      <c r="AP4" s="47">
        <v>0.70199999999999996</v>
      </c>
      <c r="AQ4" s="47">
        <v>0.92725000000000002</v>
      </c>
      <c r="AR4" s="47">
        <v>0.89666666666666661</v>
      </c>
      <c r="AS4" s="47">
        <v>0.7142857142857143</v>
      </c>
      <c r="AT4" s="47">
        <v>1</v>
      </c>
      <c r="AU4" s="47">
        <v>0.66120000000000001</v>
      </c>
      <c r="AV4" s="82">
        <v>0.78910607415412881</v>
      </c>
      <c r="AW4" s="81">
        <v>1</v>
      </c>
      <c r="AX4" s="47">
        <v>1</v>
      </c>
      <c r="AY4" s="82">
        <v>0.94033333333333302</v>
      </c>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s="84" t="s">
        <v>1056</v>
      </c>
      <c r="B5" s="85">
        <f t="shared" si="0"/>
        <v>0.66380075016513551</v>
      </c>
      <c r="C5" s="86">
        <f t="shared" si="1"/>
        <v>0.68535783135791073</v>
      </c>
      <c r="D5" s="86">
        <f>AVERAGE(N5:Q5)</f>
        <v>0.67943662816918349</v>
      </c>
      <c r="E5" s="86">
        <f t="shared" si="2"/>
        <v>0.80142784688397073</v>
      </c>
      <c r="F5" s="86">
        <f t="shared" si="3"/>
        <v>0.51762017543859662</v>
      </c>
      <c r="G5" s="87">
        <f t="shared" si="4"/>
        <v>0.63516126897601621</v>
      </c>
      <c r="H5" s="86">
        <v>1</v>
      </c>
      <c r="I5" s="86">
        <v>0.42857142857142899</v>
      </c>
      <c r="J5" s="86">
        <v>0</v>
      </c>
      <c r="K5" s="86">
        <v>1</v>
      </c>
      <c r="L5" s="86">
        <v>0.86322603769558903</v>
      </c>
      <c r="M5" s="87">
        <v>0.82034952188044696</v>
      </c>
      <c r="N5" s="85">
        <v>0.720928216321571</v>
      </c>
      <c r="O5" s="86">
        <v>0.95793493832473497</v>
      </c>
      <c r="P5" s="86">
        <v>0.827603264441652</v>
      </c>
      <c r="Q5" s="87">
        <v>0.211280093588776</v>
      </c>
      <c r="R5" s="85">
        <v>0.67708722642954</v>
      </c>
      <c r="S5" s="86">
        <v>0.964736842105263</v>
      </c>
      <c r="T5" s="87">
        <v>0.76245947211710896</v>
      </c>
      <c r="U5" s="85">
        <v>0.68421052631579005</v>
      </c>
      <c r="V5" s="86">
        <v>0.66500000000000004</v>
      </c>
      <c r="W5" s="87">
        <v>0.20365</v>
      </c>
      <c r="X5" s="85">
        <v>0.44605849256560798</v>
      </c>
      <c r="Y5" s="25">
        <v>0.74789674691623698</v>
      </c>
      <c r="Z5" s="86">
        <v>0.5</v>
      </c>
      <c r="AA5" s="86">
        <v>0.84668983642221995</v>
      </c>
      <c r="AB5" s="83">
        <v>0.66666666666666663</v>
      </c>
      <c r="AC5" s="83">
        <v>0.66759999999999997</v>
      </c>
      <c r="AD5" s="83">
        <v>0.6</v>
      </c>
      <c r="AE5" s="81">
        <v>0.7508278854955539</v>
      </c>
      <c r="AF5" s="47">
        <v>0.66439999999999999</v>
      </c>
      <c r="AG5" s="82">
        <v>0.99517280414963838</v>
      </c>
      <c r="AH5" s="83">
        <v>0.81736363636363629</v>
      </c>
      <c r="AI5" s="83">
        <v>0.78866666666666663</v>
      </c>
      <c r="AJ5" s="83">
        <v>0.81152173913043479</v>
      </c>
      <c r="AK5" s="81">
        <v>0.75</v>
      </c>
      <c r="AL5" s="82">
        <v>0.68005545614963725</v>
      </c>
      <c r="AM5" s="83">
        <v>0.8</v>
      </c>
      <c r="AN5" s="162">
        <v>999</v>
      </c>
      <c r="AO5" s="81">
        <v>0.51029090909090913</v>
      </c>
      <c r="AP5" s="47">
        <v>0.58325000000000005</v>
      </c>
      <c r="AQ5" s="47">
        <v>0.94070827945713276</v>
      </c>
      <c r="AR5" s="47">
        <v>0.98157142857142854</v>
      </c>
      <c r="AS5" s="47">
        <v>0.6428571428571429</v>
      </c>
      <c r="AT5" s="47">
        <v>0.63324999999999998</v>
      </c>
      <c r="AU5" s="47">
        <v>0.68124999999999991</v>
      </c>
      <c r="AV5" s="82">
        <v>0.71045396571094466</v>
      </c>
      <c r="AW5" s="81">
        <v>0.82754880761433802</v>
      </c>
      <c r="AX5" s="47">
        <v>0</v>
      </c>
      <c r="AY5" s="82">
        <v>0.23624999999999999</v>
      </c>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84" t="s">
        <v>1062</v>
      </c>
      <c r="B6" s="85">
        <f t="shared" si="0"/>
        <v>0.71327000146949371</v>
      </c>
      <c r="C6" s="86">
        <f t="shared" si="1"/>
        <v>0.79510664843133805</v>
      </c>
      <c r="D6" s="86">
        <f>AVERAGE(N6,P6)</f>
        <v>0.81878173917399899</v>
      </c>
      <c r="E6" s="86">
        <f t="shared" si="2"/>
        <v>0.68781509536119367</v>
      </c>
      <c r="F6" s="86">
        <f t="shared" si="3"/>
        <v>0.7918089864344845</v>
      </c>
      <c r="G6" s="87">
        <f t="shared" si="4"/>
        <v>0.47283753794645322</v>
      </c>
      <c r="H6" s="86">
        <v>1</v>
      </c>
      <c r="I6" s="86">
        <v>1</v>
      </c>
      <c r="J6" s="86">
        <v>0.66666666666666696</v>
      </c>
      <c r="K6" s="86">
        <v>0.75</v>
      </c>
      <c r="L6" s="86">
        <v>0.70679183998726003</v>
      </c>
      <c r="M6" s="87">
        <v>0.64718138393410096</v>
      </c>
      <c r="N6" s="85">
        <v>0.81764148579983897</v>
      </c>
      <c r="O6" s="89">
        <v>999</v>
      </c>
      <c r="P6" s="86">
        <v>0.81992199254815901</v>
      </c>
      <c r="Q6" s="88">
        <v>999</v>
      </c>
      <c r="R6" s="85">
        <v>0.45568150450151801</v>
      </c>
      <c r="S6" s="86">
        <v>0.91210526315789497</v>
      </c>
      <c r="T6" s="87">
        <v>0.69565851842416804</v>
      </c>
      <c r="U6" s="85">
        <v>0.94736842105263197</v>
      </c>
      <c r="V6" s="86">
        <v>0.5</v>
      </c>
      <c r="W6" s="87">
        <v>0.92805853825082196</v>
      </c>
      <c r="X6" s="85">
        <v>0.66500000000000004</v>
      </c>
      <c r="Y6" s="86">
        <v>8.8625126488177899E-2</v>
      </c>
      <c r="Z6" s="86">
        <v>0.25</v>
      </c>
      <c r="AA6" s="86">
        <v>0.88772502529763497</v>
      </c>
      <c r="AB6" s="83">
        <v>1</v>
      </c>
      <c r="AC6" s="83">
        <v>0.83250000000000002</v>
      </c>
      <c r="AD6" s="83">
        <v>0.8964375</v>
      </c>
      <c r="AE6" s="81">
        <v>0.57939334851191471</v>
      </c>
      <c r="AF6" s="47">
        <v>0.60719999999999996</v>
      </c>
      <c r="AG6" s="82">
        <v>0.77483333333333337</v>
      </c>
      <c r="AH6" s="83">
        <v>0.71269230769230774</v>
      </c>
      <c r="AI6" s="83">
        <v>0.63866666666666672</v>
      </c>
      <c r="AJ6" s="83">
        <v>0.88187499999999996</v>
      </c>
      <c r="AK6" s="81">
        <v>1</v>
      </c>
      <c r="AL6" s="82">
        <v>0.6372189669495345</v>
      </c>
      <c r="AM6" s="83">
        <v>1</v>
      </c>
      <c r="AN6" s="83">
        <v>7</v>
      </c>
      <c r="AO6" s="81">
        <v>0.61866341725129137</v>
      </c>
      <c r="AP6" s="91">
        <v>999</v>
      </c>
      <c r="AQ6" s="47">
        <v>0.52745301912209064</v>
      </c>
      <c r="AR6" s="47">
        <v>0.61219999999999997</v>
      </c>
      <c r="AS6" s="47">
        <v>1</v>
      </c>
      <c r="AT6" s="47">
        <v>0.16500000000000001</v>
      </c>
      <c r="AU6" s="47">
        <v>0.61060000000000003</v>
      </c>
      <c r="AV6" s="82">
        <v>0.58898607272889703</v>
      </c>
      <c r="AW6" s="81">
        <v>0.77480382436260598</v>
      </c>
      <c r="AX6" s="47">
        <v>1</v>
      </c>
      <c r="AY6" s="82">
        <v>0.87339999999999995</v>
      </c>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s="84" t="s">
        <v>1065</v>
      </c>
      <c r="B7" s="85">
        <f t="shared" si="0"/>
        <v>0.7885392106007949</v>
      </c>
      <c r="C7" s="86">
        <f t="shared" si="1"/>
        <v>0.89871842997353557</v>
      </c>
      <c r="D7" s="86">
        <f>AVERAGE(N7:Q7)</f>
        <v>0.54984614877136695</v>
      </c>
      <c r="E7" s="86">
        <f t="shared" si="2"/>
        <v>0.79849101503851294</v>
      </c>
      <c r="F7" s="86">
        <f t="shared" si="3"/>
        <v>0.93037229141133493</v>
      </c>
      <c r="G7" s="87">
        <f t="shared" si="4"/>
        <v>0.76526816780922402</v>
      </c>
      <c r="H7" s="86">
        <v>0.90476190476190499</v>
      </c>
      <c r="I7" s="86">
        <v>0.85714285714285698</v>
      </c>
      <c r="J7" s="86">
        <v>1</v>
      </c>
      <c r="K7" s="86">
        <v>1</v>
      </c>
      <c r="L7" s="86">
        <v>0.81073600593927297</v>
      </c>
      <c r="M7" s="86">
        <v>0.81966981199717803</v>
      </c>
      <c r="N7" s="85">
        <v>0.46708072301741599</v>
      </c>
      <c r="O7" s="86">
        <v>0.75075558514819496</v>
      </c>
      <c r="P7" s="86">
        <v>0.67283978205399797</v>
      </c>
      <c r="Q7" s="87">
        <v>0.30870850486585899</v>
      </c>
      <c r="R7" s="86">
        <v>0.83121625312948499</v>
      </c>
      <c r="S7" s="86">
        <v>1</v>
      </c>
      <c r="T7" s="86">
        <v>0.56425679198605405</v>
      </c>
      <c r="U7" s="85">
        <v>1</v>
      </c>
      <c r="V7" s="86">
        <v>0.83</v>
      </c>
      <c r="W7" s="87">
        <v>0.96111687423400505</v>
      </c>
      <c r="X7" s="86">
        <v>0.66500000000000004</v>
      </c>
      <c r="Y7" s="86">
        <v>0.66500000000000004</v>
      </c>
      <c r="Z7" s="86">
        <v>0.83</v>
      </c>
      <c r="AA7" s="86">
        <v>0.90107267123689605</v>
      </c>
      <c r="AB7" s="83">
        <v>1</v>
      </c>
      <c r="AC7" s="83">
        <v>0.83250000000000002</v>
      </c>
      <c r="AD7" s="83">
        <v>1</v>
      </c>
      <c r="AE7" s="81">
        <v>0.8008222984372555</v>
      </c>
      <c r="AF7" s="47">
        <v>0.90550173973165404</v>
      </c>
      <c r="AG7" s="82">
        <v>0.93811428571428557</v>
      </c>
      <c r="AH7" s="83">
        <v>0.83250000000000002</v>
      </c>
      <c r="AI7" s="83">
        <v>0.77200000000000002</v>
      </c>
      <c r="AJ7" s="83">
        <v>0.96520833333333333</v>
      </c>
      <c r="AK7" s="81">
        <v>1</v>
      </c>
      <c r="AL7" s="82">
        <v>0.7746558047627472</v>
      </c>
      <c r="AM7" s="83">
        <v>0.8</v>
      </c>
      <c r="AN7" s="162">
        <v>999</v>
      </c>
      <c r="AO7" s="81">
        <v>0.52631534021273185</v>
      </c>
      <c r="AP7" s="47">
        <v>0.10199999999999999</v>
      </c>
      <c r="AQ7" s="47">
        <v>0.80823623288608992</v>
      </c>
      <c r="AR7" s="47">
        <v>1</v>
      </c>
      <c r="AS7" s="47">
        <v>1</v>
      </c>
      <c r="AT7" s="47">
        <v>0.55675000000000008</v>
      </c>
      <c r="AU7" s="47">
        <v>0.67175000000000007</v>
      </c>
      <c r="AV7" s="82">
        <v>0.66643593901411757</v>
      </c>
      <c r="AW7" s="81">
        <v>0.67266918598535896</v>
      </c>
      <c r="AX7" s="47">
        <v>1</v>
      </c>
      <c r="AY7" s="82">
        <v>0.94350000000000001</v>
      </c>
    </row>
    <row r="8" spans="1:1024" x14ac:dyDescent="0.25">
      <c r="A8" s="84" t="s">
        <v>1069</v>
      </c>
      <c r="B8" s="85">
        <f t="shared" si="0"/>
        <v>0.76581703953877223</v>
      </c>
      <c r="C8" s="86">
        <f t="shared" si="1"/>
        <v>0.9061629993440069</v>
      </c>
      <c r="D8" s="86">
        <f>AVERAGE(N8:Q8)</f>
        <v>0.74076506954125998</v>
      </c>
      <c r="E8" s="86">
        <f t="shared" si="2"/>
        <v>0.80698735487097828</v>
      </c>
      <c r="F8" s="86">
        <f t="shared" si="3"/>
        <v>0.72462148737829901</v>
      </c>
      <c r="G8" s="87">
        <f t="shared" si="4"/>
        <v>0.65054828655931707</v>
      </c>
      <c r="H8" s="86">
        <v>0.97368421052631604</v>
      </c>
      <c r="I8" s="86">
        <v>0.85714285714285698</v>
      </c>
      <c r="J8" s="86">
        <v>1</v>
      </c>
      <c r="K8" s="86">
        <v>1</v>
      </c>
      <c r="L8" s="86">
        <v>0.70744333164379303</v>
      </c>
      <c r="M8" s="86">
        <v>0.89870759675107503</v>
      </c>
      <c r="N8" s="85">
        <v>0.56176702312956905</v>
      </c>
      <c r="O8" s="86">
        <v>0.66458828421203697</v>
      </c>
      <c r="P8" s="86">
        <v>0.736704970823434</v>
      </c>
      <c r="Q8" s="87">
        <v>1</v>
      </c>
      <c r="R8" s="86">
        <v>0.77776131155597406</v>
      </c>
      <c r="S8" s="86">
        <v>1</v>
      </c>
      <c r="T8" s="86">
        <v>0.64320075305696101</v>
      </c>
      <c r="U8" s="85">
        <v>1</v>
      </c>
      <c r="V8" s="86">
        <v>0.74750000000000005</v>
      </c>
      <c r="W8" s="87">
        <v>0.42636446213489698</v>
      </c>
      <c r="X8" s="86">
        <v>0.65687472604775798</v>
      </c>
      <c r="Y8" s="86">
        <v>0.97710467112007005</v>
      </c>
      <c r="Z8" s="86">
        <v>0.16500000000000001</v>
      </c>
      <c r="AA8" s="86">
        <v>0.80321374906943999</v>
      </c>
      <c r="AB8" s="83">
        <v>1</v>
      </c>
      <c r="AC8" s="83">
        <v>0.79412000000000005</v>
      </c>
      <c r="AD8" s="83">
        <v>0.63118750000000001</v>
      </c>
      <c r="AE8" s="81">
        <v>0.75211138905449015</v>
      </c>
      <c r="AF8" s="47">
        <v>0.75739999999999996</v>
      </c>
      <c r="AG8" s="82">
        <v>1.0992888888888888</v>
      </c>
      <c r="AH8" s="83">
        <v>0.99299999999999999</v>
      </c>
      <c r="AI8" s="83">
        <v>0.87687500000000007</v>
      </c>
      <c r="AJ8" s="83">
        <v>0.94437499999999996</v>
      </c>
      <c r="AK8" s="81">
        <v>0.75</v>
      </c>
      <c r="AL8" s="82">
        <v>0.71002695619263001</v>
      </c>
      <c r="AM8" s="83">
        <v>1</v>
      </c>
      <c r="AN8" s="83">
        <v>0.62378978224692272</v>
      </c>
      <c r="AO8" s="81">
        <v>0.64238875961055697</v>
      </c>
      <c r="AP8" s="47">
        <v>0.40129999999999999</v>
      </c>
      <c r="AQ8" s="47">
        <v>1.2542500000000001</v>
      </c>
      <c r="AR8" s="47">
        <v>0.93085714285714283</v>
      </c>
      <c r="AS8" s="47">
        <v>0.6428571428571429</v>
      </c>
      <c r="AT8" s="47">
        <v>0.59475</v>
      </c>
      <c r="AU8" s="47">
        <v>0.62560000000000004</v>
      </c>
      <c r="AV8" s="82">
        <v>0.72742900647497755</v>
      </c>
      <c r="AW8" s="81">
        <v>0.67053301383381703</v>
      </c>
      <c r="AX8" s="47">
        <v>1</v>
      </c>
      <c r="AY8" s="82">
        <v>0.83541818181818195</v>
      </c>
    </row>
    <row r="9" spans="1:1024" x14ac:dyDescent="0.25">
      <c r="A9" s="84" t="s">
        <v>1073</v>
      </c>
      <c r="B9" s="85">
        <f t="shared" si="0"/>
        <v>0.77443966049934621</v>
      </c>
      <c r="C9" s="86">
        <f t="shared" si="1"/>
        <v>0.85907589675741081</v>
      </c>
      <c r="D9" s="86">
        <f>AVERAGE(N9:Q9)</f>
        <v>0.87338067940935171</v>
      </c>
      <c r="E9" s="86">
        <f t="shared" si="2"/>
        <v>0.8473838661180797</v>
      </c>
      <c r="F9" s="86">
        <f t="shared" si="3"/>
        <v>0.68097614035087728</v>
      </c>
      <c r="G9" s="87">
        <f t="shared" si="4"/>
        <v>0.61138171986101153</v>
      </c>
      <c r="H9" s="86">
        <v>1</v>
      </c>
      <c r="I9" s="86">
        <v>1</v>
      </c>
      <c r="J9" s="86">
        <v>1</v>
      </c>
      <c r="K9" s="86">
        <v>1</v>
      </c>
      <c r="L9" s="86">
        <v>0.46127213937528999</v>
      </c>
      <c r="M9" s="86">
        <v>0.69318324116917496</v>
      </c>
      <c r="N9" s="85">
        <v>0.83040019750483196</v>
      </c>
      <c r="O9" s="86">
        <v>1</v>
      </c>
      <c r="P9" s="86">
        <v>0.663122520132575</v>
      </c>
      <c r="Q9" s="87">
        <v>1</v>
      </c>
      <c r="R9" s="86">
        <v>0.72734970396836995</v>
      </c>
      <c r="S9" s="86">
        <v>0.87684210526315798</v>
      </c>
      <c r="T9" s="86">
        <v>0.93795978912271105</v>
      </c>
      <c r="U9" s="85">
        <v>0.94736842105263197</v>
      </c>
      <c r="V9" s="86">
        <v>0.5</v>
      </c>
      <c r="W9" s="87">
        <v>0.59555999999999998</v>
      </c>
      <c r="X9" s="86">
        <v>0.66500000000000004</v>
      </c>
      <c r="Y9" s="86">
        <v>0.66500000000000004</v>
      </c>
      <c r="Z9" s="86">
        <v>0.44333333333333302</v>
      </c>
      <c r="AA9" s="86">
        <v>0.67219354611071302</v>
      </c>
      <c r="AB9" s="83">
        <v>1</v>
      </c>
      <c r="AC9" s="83">
        <v>0.83250000000000002</v>
      </c>
      <c r="AD9" s="83">
        <v>0.8666666666666667</v>
      </c>
      <c r="AE9" s="81">
        <v>0.71528548227749911</v>
      </c>
      <c r="AF9" s="47">
        <v>0.48680000000000001</v>
      </c>
      <c r="AG9" s="82">
        <v>0.97399999999999998</v>
      </c>
      <c r="AH9" s="83">
        <v>0.75727272727272732</v>
      </c>
      <c r="AI9" s="83">
        <v>0.88937500000000003</v>
      </c>
      <c r="AJ9" s="83">
        <v>0.90270833333333333</v>
      </c>
      <c r="AK9" s="81">
        <v>0.5</v>
      </c>
      <c r="AL9" s="82">
        <v>0.59141732647980527</v>
      </c>
      <c r="AM9" s="83">
        <v>1</v>
      </c>
      <c r="AN9" s="162">
        <v>999</v>
      </c>
      <c r="AO9" s="81">
        <v>0.59335555555555564</v>
      </c>
      <c r="AP9" s="47">
        <v>0.75529999999999997</v>
      </c>
      <c r="AQ9" s="47">
        <v>0.13998417680377101</v>
      </c>
      <c r="AR9" s="47">
        <v>0.97588000000000008</v>
      </c>
      <c r="AS9" s="47">
        <v>0.8571428571428571</v>
      </c>
      <c r="AT9" s="47">
        <v>0.16500000000000001</v>
      </c>
      <c r="AU9" s="47">
        <v>0.50434000000000001</v>
      </c>
      <c r="AV9" s="82">
        <v>0.57014322707174059</v>
      </c>
      <c r="AW9" s="81">
        <v>0.57886071082164403</v>
      </c>
      <c r="AX9" s="47">
        <v>1</v>
      </c>
      <c r="AY9" s="82">
        <v>0.79118888888888905</v>
      </c>
    </row>
    <row r="10" spans="1:1024" x14ac:dyDescent="0.25">
      <c r="A10" s="84" t="s">
        <v>1075</v>
      </c>
      <c r="B10" s="85">
        <f t="shared" si="0"/>
        <v>0.77563599107456371</v>
      </c>
      <c r="C10" s="86">
        <f t="shared" si="1"/>
        <v>0.93899408744849311</v>
      </c>
      <c r="D10" s="86">
        <f>AVERAGE(N10,P10)</f>
        <v>0.62368163766571594</v>
      </c>
      <c r="E10" s="86">
        <f t="shared" si="2"/>
        <v>0.79983777505891906</v>
      </c>
      <c r="F10" s="86">
        <f t="shared" si="3"/>
        <v>0.79779145519969019</v>
      </c>
      <c r="G10" s="87">
        <f t="shared" si="4"/>
        <v>0.71787500000000004</v>
      </c>
      <c r="H10" s="86">
        <v>1</v>
      </c>
      <c r="I10" s="86">
        <v>1</v>
      </c>
      <c r="J10" s="86">
        <v>1</v>
      </c>
      <c r="K10" s="86">
        <v>1</v>
      </c>
      <c r="L10" s="86">
        <v>0.99808325697876998</v>
      </c>
      <c r="M10" s="86">
        <v>0.635881267712189</v>
      </c>
      <c r="N10" s="85">
        <v>0.70191867185208601</v>
      </c>
      <c r="O10" s="89">
        <v>999</v>
      </c>
      <c r="P10" s="86">
        <v>0.54544460347934598</v>
      </c>
      <c r="Q10" s="88">
        <v>999</v>
      </c>
      <c r="R10" s="86">
        <v>0.81811071915768296</v>
      </c>
      <c r="S10" s="86">
        <v>0.91210526315789497</v>
      </c>
      <c r="T10" s="86">
        <v>0.66929734286117903</v>
      </c>
      <c r="U10" s="85">
        <v>0.94736842105263197</v>
      </c>
      <c r="V10" s="86">
        <v>0.58250000000000002</v>
      </c>
      <c r="W10" s="87">
        <v>0.86350594454643903</v>
      </c>
      <c r="X10" s="86">
        <v>0.66500000000000004</v>
      </c>
      <c r="Y10" s="86">
        <v>0.75066666666666704</v>
      </c>
      <c r="Z10" s="86">
        <v>0.4975</v>
      </c>
      <c r="AA10" s="86">
        <v>0.95833333333333304</v>
      </c>
      <c r="AB10" s="83">
        <v>1</v>
      </c>
      <c r="AC10" s="83">
        <v>0.83250000000000002</v>
      </c>
      <c r="AD10" s="83">
        <v>0.93333333333333335</v>
      </c>
      <c r="AE10" s="81">
        <v>0.61730555555555555</v>
      </c>
      <c r="AF10" s="47">
        <v>0.58250000000000002</v>
      </c>
      <c r="AG10" s="82">
        <v>1.003911111111111</v>
      </c>
      <c r="AH10" s="83">
        <v>0.91630769230769238</v>
      </c>
      <c r="AI10" s="83">
        <v>0.87062500000000009</v>
      </c>
      <c r="AJ10" s="83">
        <v>0.94437499999999996</v>
      </c>
      <c r="AK10" s="81">
        <v>1</v>
      </c>
      <c r="AL10" s="82">
        <v>0.80780918784944278</v>
      </c>
      <c r="AM10" s="83">
        <v>1</v>
      </c>
      <c r="AN10" s="83">
        <v>0.26884113683677385</v>
      </c>
      <c r="AO10" s="81">
        <v>0.5283961544456478</v>
      </c>
      <c r="AP10" s="91">
        <v>999</v>
      </c>
      <c r="AQ10" s="47">
        <v>1.5092999999999999</v>
      </c>
      <c r="AR10" s="47">
        <v>0.54999999999999993</v>
      </c>
      <c r="AS10" s="47">
        <v>1</v>
      </c>
      <c r="AT10" s="47">
        <v>0.33</v>
      </c>
      <c r="AU10" s="47">
        <v>0.47799999999999998</v>
      </c>
      <c r="AV10" s="82">
        <v>0.73261602574094142</v>
      </c>
      <c r="AW10" s="81">
        <v>0.54544460347934598</v>
      </c>
      <c r="AX10" s="47">
        <v>1</v>
      </c>
      <c r="AY10" s="82">
        <v>0.94333333333333302</v>
      </c>
    </row>
    <row r="11" spans="1:1024" x14ac:dyDescent="0.25">
      <c r="A11" s="84" t="s">
        <v>1077</v>
      </c>
      <c r="B11" s="85">
        <f t="shared" si="0"/>
        <v>0.75895536005512854</v>
      </c>
      <c r="C11" s="86">
        <f t="shared" si="1"/>
        <v>0.86576235853456918</v>
      </c>
      <c r="D11" s="86">
        <f t="shared" ref="D11:D17" si="5">AVERAGE(N11:Q11)</f>
        <v>0.85239870137116003</v>
      </c>
      <c r="E11" s="86">
        <f t="shared" si="2"/>
        <v>0.7419719731768063</v>
      </c>
      <c r="F11" s="86">
        <f t="shared" si="3"/>
        <v>0.61166790422934125</v>
      </c>
      <c r="G11" s="87">
        <f t="shared" si="4"/>
        <v>0.72297586296376604</v>
      </c>
      <c r="H11" s="86">
        <v>0.88235294117647101</v>
      </c>
      <c r="I11" s="86">
        <v>0.71428571428571397</v>
      </c>
      <c r="J11" s="86">
        <v>1</v>
      </c>
      <c r="K11" s="86">
        <v>1</v>
      </c>
      <c r="L11" s="86">
        <v>0.77005125386293205</v>
      </c>
      <c r="M11" s="86">
        <v>0.82788424188229703</v>
      </c>
      <c r="N11" s="85">
        <v>0.90032956628903205</v>
      </c>
      <c r="O11" s="86">
        <v>0.88371833620257501</v>
      </c>
      <c r="P11" s="86">
        <v>0.62554690299303295</v>
      </c>
      <c r="Q11" s="87">
        <v>1</v>
      </c>
      <c r="R11" s="86">
        <v>0.65178254856582896</v>
      </c>
      <c r="S11" s="86">
        <v>0.89473684210526305</v>
      </c>
      <c r="T11" s="86">
        <v>0.679396528859327</v>
      </c>
      <c r="U11" s="85">
        <v>0.94736842105263197</v>
      </c>
      <c r="V11" s="86">
        <v>0.58250000000000002</v>
      </c>
      <c r="W11" s="87">
        <v>0.30513529163539199</v>
      </c>
      <c r="X11" s="86">
        <v>0.66500000000000004</v>
      </c>
      <c r="Y11" s="86">
        <v>1</v>
      </c>
      <c r="Z11" s="86">
        <v>0.5</v>
      </c>
      <c r="AA11" s="86">
        <v>0.726903451855064</v>
      </c>
      <c r="AB11" s="83">
        <v>1</v>
      </c>
      <c r="AC11" s="83">
        <v>0.69474999999999998</v>
      </c>
      <c r="AD11" s="83">
        <v>0.59024999999999994</v>
      </c>
      <c r="AE11" s="81">
        <v>0.60656283703864289</v>
      </c>
      <c r="AF11" s="47">
        <v>0.53879999999999995</v>
      </c>
      <c r="AG11" s="82">
        <v>1.0172111111111111</v>
      </c>
      <c r="AH11" s="83">
        <v>0.9285714285714286</v>
      </c>
      <c r="AI11" s="83">
        <v>0.86750000000000005</v>
      </c>
      <c r="AJ11" s="83">
        <v>0.85808510638297864</v>
      </c>
      <c r="AK11" s="81">
        <v>0.66666666666666663</v>
      </c>
      <c r="AL11" s="82">
        <v>0.76555821338855679</v>
      </c>
      <c r="AM11" s="83">
        <v>1</v>
      </c>
      <c r="AN11" s="162">
        <v>999</v>
      </c>
      <c r="AO11" s="81">
        <v>0.53377450690795725</v>
      </c>
      <c r="AP11" s="47">
        <v>0.23100000000000001</v>
      </c>
      <c r="AQ11" s="47">
        <v>0.97647926315547029</v>
      </c>
      <c r="AR11" s="47">
        <v>0.83657142857142852</v>
      </c>
      <c r="AS11" s="47">
        <v>0.6428571428571429</v>
      </c>
      <c r="AT11" s="47">
        <v>0.58250000000000002</v>
      </c>
      <c r="AU11" s="47">
        <v>0.71219999999999994</v>
      </c>
      <c r="AV11" s="82">
        <v>0.64505462021314275</v>
      </c>
      <c r="AW11" s="81">
        <v>0.57740271493212703</v>
      </c>
      <c r="AX11" s="47">
        <v>1</v>
      </c>
      <c r="AY11" s="82">
        <v>0.80049999999999999</v>
      </c>
    </row>
    <row r="12" spans="1:1024" x14ac:dyDescent="0.25">
      <c r="A12" s="84" t="s">
        <v>1080</v>
      </c>
      <c r="B12" s="85">
        <f t="shared" si="0"/>
        <v>0.81975849594585637</v>
      </c>
      <c r="C12" s="86">
        <f t="shared" si="1"/>
        <v>0.91219483310092697</v>
      </c>
      <c r="D12" s="86">
        <f t="shared" si="5"/>
        <v>0.733620352775472</v>
      </c>
      <c r="E12" s="86">
        <f t="shared" si="2"/>
        <v>0.82968981446418832</v>
      </c>
      <c r="F12" s="86">
        <f t="shared" si="3"/>
        <v>0.84764282232306754</v>
      </c>
      <c r="G12" s="87">
        <f t="shared" si="4"/>
        <v>0.77564465706562702</v>
      </c>
      <c r="H12" s="86">
        <v>1</v>
      </c>
      <c r="I12" s="86">
        <v>1</v>
      </c>
      <c r="J12" s="86">
        <v>1</v>
      </c>
      <c r="K12" s="86">
        <v>1</v>
      </c>
      <c r="L12" s="25">
        <v>0.61916638762193399</v>
      </c>
      <c r="M12" s="25">
        <v>0.85400261098362795</v>
      </c>
      <c r="N12" s="85">
        <v>0.30872833695070001</v>
      </c>
      <c r="O12" s="86">
        <v>0.76511863452176598</v>
      </c>
      <c r="P12" s="86">
        <v>0.86063443962942199</v>
      </c>
      <c r="Q12" s="87">
        <v>1</v>
      </c>
      <c r="R12" s="86">
        <v>0.819796389553344</v>
      </c>
      <c r="S12" s="86">
        <v>0.98210526315789504</v>
      </c>
      <c r="T12" s="86">
        <v>0.68716779068132605</v>
      </c>
      <c r="U12" s="85">
        <v>0.94736842105263197</v>
      </c>
      <c r="V12" s="86">
        <v>0.74750000000000005</v>
      </c>
      <c r="W12" s="87">
        <v>0.84806004591657103</v>
      </c>
      <c r="X12" s="86">
        <v>0.56083849842042999</v>
      </c>
      <c r="Y12" s="86">
        <v>1</v>
      </c>
      <c r="Z12" s="86">
        <v>0.663333333333333</v>
      </c>
      <c r="AA12" s="86">
        <v>0.87840679650874498</v>
      </c>
      <c r="AB12" s="83">
        <v>1</v>
      </c>
      <c r="AC12" s="83">
        <v>0.73650309905225808</v>
      </c>
      <c r="AD12" s="83">
        <v>0.89975000000000005</v>
      </c>
      <c r="AE12" s="81">
        <v>0.85397225755612149</v>
      </c>
      <c r="AF12" s="47">
        <v>0.90240000000000009</v>
      </c>
      <c r="AG12" s="82">
        <v>1.0786875</v>
      </c>
      <c r="AH12" s="83">
        <v>0.97166666666666668</v>
      </c>
      <c r="AI12" s="83">
        <v>0.79400000000000004</v>
      </c>
      <c r="AJ12" s="83">
        <v>0.9720833333333333</v>
      </c>
      <c r="AK12" s="81">
        <v>1</v>
      </c>
      <c r="AL12" s="82">
        <v>0.68723031214610919</v>
      </c>
      <c r="AM12" s="83">
        <v>1</v>
      </c>
      <c r="AN12" s="162">
        <v>999</v>
      </c>
      <c r="AO12" s="81">
        <v>0.5674907156443425</v>
      </c>
      <c r="AP12" s="47">
        <v>0.20500000000000002</v>
      </c>
      <c r="AQ12" s="47">
        <v>0.93463127056699924</v>
      </c>
      <c r="AR12" s="47">
        <v>0.97042857142857142</v>
      </c>
      <c r="AS12" s="47">
        <v>1</v>
      </c>
      <c r="AT12" s="47">
        <v>0.6482500000000001</v>
      </c>
      <c r="AU12" s="47">
        <v>0.75419999999999998</v>
      </c>
      <c r="AV12" s="82">
        <v>0.72571436537713041</v>
      </c>
      <c r="AW12" s="81">
        <v>0.82579304953677801</v>
      </c>
      <c r="AX12" s="47">
        <v>1</v>
      </c>
      <c r="AY12" s="82">
        <v>0.85618181818181804</v>
      </c>
    </row>
    <row r="13" spans="1:1024" ht="13.5" customHeight="1" x14ac:dyDescent="0.25">
      <c r="A13" s="84" t="s">
        <v>1156</v>
      </c>
      <c r="B13" s="85">
        <f t="shared" si="0"/>
        <v>0.78478433430070638</v>
      </c>
      <c r="C13" s="86">
        <f t="shared" si="1"/>
        <v>0.7605207926413794</v>
      </c>
      <c r="D13" s="86">
        <f t="shared" si="5"/>
        <v>0.94759080682396701</v>
      </c>
      <c r="E13" s="86">
        <f t="shared" si="2"/>
        <v>0.70873879675967366</v>
      </c>
      <c r="F13" s="86">
        <f t="shared" si="3"/>
        <v>0.7466067356916527</v>
      </c>
      <c r="G13" s="87">
        <f t="shared" si="4"/>
        <v>0.760464539586859</v>
      </c>
      <c r="H13" s="86">
        <v>0.75</v>
      </c>
      <c r="I13" s="86">
        <v>0.71428571428571397</v>
      </c>
      <c r="J13" s="86">
        <v>0.66666666666666696</v>
      </c>
      <c r="K13" s="86">
        <v>1</v>
      </c>
      <c r="L13" s="86">
        <v>0.74358092407618404</v>
      </c>
      <c r="M13" s="86">
        <v>0.68859145081971196</v>
      </c>
      <c r="N13" s="85">
        <v>0.81460344207204405</v>
      </c>
      <c r="O13" s="86">
        <v>0.97575978522382401</v>
      </c>
      <c r="P13" s="86">
        <v>1</v>
      </c>
      <c r="Q13" s="87">
        <v>1</v>
      </c>
      <c r="R13" s="86">
        <v>0.77693754706165197</v>
      </c>
      <c r="S13" s="86">
        <v>0.54368421052631599</v>
      </c>
      <c r="T13" s="86">
        <v>0.80559463269105303</v>
      </c>
      <c r="U13" s="85">
        <v>0.47368421052631599</v>
      </c>
      <c r="V13" s="86">
        <v>0.83</v>
      </c>
      <c r="W13" s="87">
        <v>0.93613599654864199</v>
      </c>
      <c r="X13" s="86">
        <v>0.55333333333333301</v>
      </c>
      <c r="Y13" s="86">
        <v>0.65949529932710604</v>
      </c>
      <c r="Z13" s="86">
        <v>0.83</v>
      </c>
      <c r="AA13" s="86">
        <v>0.99902952568699699</v>
      </c>
      <c r="AB13" s="83">
        <v>0.4</v>
      </c>
      <c r="AC13" s="83">
        <v>0.66456666069852321</v>
      </c>
      <c r="AD13" s="83">
        <v>0.8666666666666667</v>
      </c>
      <c r="AE13" s="81">
        <v>0.83424566798089761</v>
      </c>
      <c r="AF13" s="47">
        <v>0.86460000000000004</v>
      </c>
      <c r="AG13" s="82">
        <v>0.97096000000000005</v>
      </c>
      <c r="AH13" s="83">
        <v>0.58150000000000002</v>
      </c>
      <c r="AI13" s="83">
        <v>0.85506666666666675</v>
      </c>
      <c r="AJ13" s="83">
        <v>0.73744680851063826</v>
      </c>
      <c r="AK13" s="81">
        <v>1</v>
      </c>
      <c r="AL13" s="82">
        <v>0.75565409683565321</v>
      </c>
      <c r="AM13" s="83">
        <v>1</v>
      </c>
      <c r="AN13" s="162">
        <v>999</v>
      </c>
      <c r="AO13" s="81">
        <v>0.60104432988197509</v>
      </c>
      <c r="AP13" s="47">
        <v>0.95350000000000001</v>
      </c>
      <c r="AQ13" s="47">
        <v>0.94373048948115534</v>
      </c>
      <c r="AR13" s="47">
        <v>0.98375000000000001</v>
      </c>
      <c r="AS13" s="47">
        <v>0.7142857142857143</v>
      </c>
      <c r="AT13" s="47">
        <v>0.83000000000000007</v>
      </c>
      <c r="AU13" s="47">
        <v>0.66559999999999997</v>
      </c>
      <c r="AV13" s="82">
        <v>0.81313007623554934</v>
      </c>
      <c r="AW13" s="81">
        <v>1.16946308724832</v>
      </c>
      <c r="AX13" s="47">
        <v>0</v>
      </c>
      <c r="AY13" s="82">
        <v>0.3</v>
      </c>
    </row>
    <row r="14" spans="1:1024" x14ac:dyDescent="0.25">
      <c r="A14" s="84" t="s">
        <v>1087</v>
      </c>
      <c r="B14" s="85">
        <f t="shared" si="0"/>
        <v>0.73724060461819685</v>
      </c>
      <c r="C14" s="86">
        <f t="shared" si="1"/>
        <v>0.85010803429663762</v>
      </c>
      <c r="D14" s="86">
        <f t="shared" si="5"/>
        <v>0.63545788226931044</v>
      </c>
      <c r="E14" s="86">
        <f t="shared" si="2"/>
        <v>0.76094301024051492</v>
      </c>
      <c r="F14" s="86">
        <f t="shared" si="3"/>
        <v>0.82151533759370621</v>
      </c>
      <c r="G14" s="87">
        <f t="shared" si="4"/>
        <v>0.61817875869081496</v>
      </c>
      <c r="H14" s="86">
        <v>0.85714285714285698</v>
      </c>
      <c r="I14" s="86">
        <v>0.71428571428571397</v>
      </c>
      <c r="J14" s="86">
        <v>1</v>
      </c>
      <c r="K14" s="86">
        <v>1</v>
      </c>
      <c r="L14" s="86">
        <v>0.73317345184954896</v>
      </c>
      <c r="M14" s="86">
        <v>0.796046182501706</v>
      </c>
      <c r="N14" s="85">
        <v>0.57974658311578997</v>
      </c>
      <c r="O14" s="86">
        <v>0.74402878681579898</v>
      </c>
      <c r="P14" s="86">
        <v>0.76868970135617798</v>
      </c>
      <c r="Q14" s="87">
        <v>0.44936645778947498</v>
      </c>
      <c r="R14" s="86">
        <v>0.75957797075719302</v>
      </c>
      <c r="S14" s="86">
        <v>0.89473684210526305</v>
      </c>
      <c r="T14" s="86">
        <v>0.62851421785908901</v>
      </c>
      <c r="U14" s="85">
        <v>0.94736842105263197</v>
      </c>
      <c r="V14" s="86">
        <v>0.66500000000000004</v>
      </c>
      <c r="W14" s="90">
        <v>0.85217759172848695</v>
      </c>
      <c r="X14" s="86">
        <v>0.66500000000000004</v>
      </c>
      <c r="Y14" s="86">
        <v>0.28237279321157999</v>
      </c>
      <c r="Z14" s="86">
        <v>0.75</v>
      </c>
      <c r="AA14" s="86">
        <v>0.77534224155167997</v>
      </c>
      <c r="AB14" s="83">
        <v>1</v>
      </c>
      <c r="AC14" s="83">
        <v>0.83250000000000002</v>
      </c>
      <c r="AD14" s="83">
        <v>0.93333333333333335</v>
      </c>
      <c r="AE14" s="81">
        <v>0.47952706908617571</v>
      </c>
      <c r="AF14" s="47">
        <v>0.33560000000000001</v>
      </c>
      <c r="AG14" s="82">
        <v>0.91582499999999989</v>
      </c>
      <c r="AH14" s="83">
        <v>0.79492857142857143</v>
      </c>
      <c r="AI14" s="83">
        <v>0.86124999999999996</v>
      </c>
      <c r="AJ14" s="83">
        <v>0.86104166666666659</v>
      </c>
      <c r="AK14" s="81">
        <v>0.75</v>
      </c>
      <c r="AL14" s="82">
        <v>0.70353942407814818</v>
      </c>
      <c r="AM14" s="83">
        <v>1</v>
      </c>
      <c r="AN14" s="162">
        <v>999</v>
      </c>
      <c r="AO14" s="81">
        <v>0.52590456256623619</v>
      </c>
      <c r="AP14" s="91">
        <v>999</v>
      </c>
      <c r="AQ14" s="47">
        <v>0.63275437780684307</v>
      </c>
      <c r="AR14" s="47">
        <v>0.86028571428571432</v>
      </c>
      <c r="AS14" s="47">
        <v>1</v>
      </c>
      <c r="AT14" s="47">
        <v>0.42475000000000002</v>
      </c>
      <c r="AU14" s="47">
        <v>0.65779999999999994</v>
      </c>
      <c r="AV14" s="82">
        <v>0.68358244244313227</v>
      </c>
      <c r="AW14" s="81">
        <v>0.84107875306592295</v>
      </c>
      <c r="AX14" s="47">
        <v>1</v>
      </c>
      <c r="AY14" s="82">
        <v>0.92737499999999995</v>
      </c>
    </row>
    <row r="15" spans="1:1024" x14ac:dyDescent="0.25">
      <c r="A15" s="84" t="s">
        <v>1157</v>
      </c>
      <c r="B15" s="85">
        <f t="shared" si="0"/>
        <v>0.75201322198613696</v>
      </c>
      <c r="C15" s="86">
        <f t="shared" si="1"/>
        <v>0.66748097260646866</v>
      </c>
      <c r="D15" s="86">
        <f t="shared" si="5"/>
        <v>0.97356333298908371</v>
      </c>
      <c r="E15" s="86">
        <f t="shared" si="2"/>
        <v>0.70020239490801106</v>
      </c>
      <c r="F15" s="86">
        <f t="shared" si="3"/>
        <v>0.64052641898600027</v>
      </c>
      <c r="G15" s="87">
        <f t="shared" si="4"/>
        <v>0.77829299044112121</v>
      </c>
      <c r="H15" s="86">
        <v>0.18421052631578899</v>
      </c>
      <c r="I15" s="86">
        <v>0.42857142857142899</v>
      </c>
      <c r="J15" s="86">
        <v>1</v>
      </c>
      <c r="K15" s="86">
        <v>1</v>
      </c>
      <c r="L15" s="86">
        <v>0.69481931523618201</v>
      </c>
      <c r="M15" s="86">
        <v>0.69728456551541196</v>
      </c>
      <c r="N15" s="85">
        <v>0.968608225852157</v>
      </c>
      <c r="O15" s="86">
        <v>0.93887092175348197</v>
      </c>
      <c r="P15" s="86">
        <v>0.98677418435069597</v>
      </c>
      <c r="Q15" s="87">
        <v>1</v>
      </c>
      <c r="R15" s="86">
        <v>0.72064510610417898</v>
      </c>
      <c r="S15" s="86">
        <v>0.45578947368421102</v>
      </c>
      <c r="T15" s="86">
        <v>0.92417260493564302</v>
      </c>
      <c r="U15" s="85">
        <v>0.90909090909090895</v>
      </c>
      <c r="V15" s="86">
        <v>0.57999999999999996</v>
      </c>
      <c r="W15" s="87">
        <v>0.432488347867092</v>
      </c>
      <c r="X15" s="86">
        <v>1</v>
      </c>
      <c r="Y15" s="86">
        <v>0.57188165451332396</v>
      </c>
      <c r="Z15" s="86">
        <v>0.88666666666666705</v>
      </c>
      <c r="AA15" s="86">
        <v>0.65462364058449396</v>
      </c>
      <c r="AB15" s="83">
        <v>1</v>
      </c>
      <c r="AC15" s="83">
        <v>0.52492039980427618</v>
      </c>
      <c r="AD15" s="83">
        <v>0.46</v>
      </c>
      <c r="AE15" s="81">
        <v>0.72789918435069634</v>
      </c>
      <c r="AF15" s="47">
        <v>0.71740000000000004</v>
      </c>
      <c r="AG15" s="82">
        <v>1.0526666666666666</v>
      </c>
      <c r="AH15" s="83">
        <v>0.64423076923076927</v>
      </c>
      <c r="AI15" s="83">
        <v>0.63461538461538458</v>
      </c>
      <c r="AJ15" s="83">
        <v>0.57777777777777772</v>
      </c>
      <c r="AK15" s="81">
        <v>0.33333333333333331</v>
      </c>
      <c r="AL15" s="82">
        <v>0.69850287691215063</v>
      </c>
      <c r="AM15" s="83">
        <v>1</v>
      </c>
      <c r="AN15" s="162">
        <v>999</v>
      </c>
      <c r="AO15" s="81">
        <v>0.48595668231840666</v>
      </c>
      <c r="AP15" s="47">
        <v>0.88800000000000001</v>
      </c>
      <c r="AQ15" s="47">
        <v>0.94819999999999993</v>
      </c>
      <c r="AR15" s="47">
        <v>0.89600000000000013</v>
      </c>
      <c r="AS15" s="47">
        <v>0.69230769230769229</v>
      </c>
      <c r="AT15" s="47">
        <v>0.88424999999999998</v>
      </c>
      <c r="AU15" s="47">
        <v>0.64379999999999993</v>
      </c>
      <c r="AV15" s="82">
        <v>0.77693062494658549</v>
      </c>
      <c r="AW15" s="81">
        <v>0.98324999999999996</v>
      </c>
      <c r="AX15" s="91">
        <v>999</v>
      </c>
      <c r="AY15" s="82">
        <v>0.86760000000000004</v>
      </c>
    </row>
    <row r="16" spans="1:1024" x14ac:dyDescent="0.25">
      <c r="A16" s="84" t="s">
        <v>1092</v>
      </c>
      <c r="B16" s="85">
        <f>AVERAGE(C16:G16)</f>
        <v>0.86435323514141194</v>
      </c>
      <c r="C16" s="86">
        <f t="shared" si="1"/>
        <v>0.87366077666456032</v>
      </c>
      <c r="D16" s="86">
        <f>AVERAGE(N16:Q16)</f>
        <v>0.99332684632663737</v>
      </c>
      <c r="E16" s="86">
        <f t="shared" si="2"/>
        <v>0.83663126317595493</v>
      </c>
      <c r="F16" s="86">
        <f t="shared" si="3"/>
        <v>0.92137120280929929</v>
      </c>
      <c r="G16" s="87">
        <f t="shared" si="4"/>
        <v>0.69677608673060742</v>
      </c>
      <c r="H16" s="86">
        <v>0.80434782608695599</v>
      </c>
      <c r="I16" s="86">
        <v>1</v>
      </c>
      <c r="J16" s="86">
        <v>1</v>
      </c>
      <c r="K16" s="86">
        <v>1</v>
      </c>
      <c r="L16" s="86">
        <v>0.68063082231249705</v>
      </c>
      <c r="M16" s="86">
        <v>0.75698601158790901</v>
      </c>
      <c r="N16" s="85">
        <v>1</v>
      </c>
      <c r="O16" s="86">
        <v>1</v>
      </c>
      <c r="P16" s="86">
        <v>0.979980538979912</v>
      </c>
      <c r="Q16" s="88"/>
      <c r="R16" s="86">
        <v>0.82609619745195295</v>
      </c>
      <c r="S16" s="86">
        <v>0.78947368421052599</v>
      </c>
      <c r="T16" s="86">
        <v>0.89432390786538596</v>
      </c>
      <c r="U16" s="85">
        <v>0.94736842105263197</v>
      </c>
      <c r="V16" s="86">
        <v>0.91500000000000004</v>
      </c>
      <c r="W16" s="87">
        <v>0.90174518737526599</v>
      </c>
      <c r="X16" s="86">
        <v>0.83</v>
      </c>
      <c r="Y16" s="86">
        <v>0.403782724996742</v>
      </c>
      <c r="Z16" s="86">
        <v>0.55333333333333301</v>
      </c>
      <c r="AA16" s="86">
        <v>0.999988288592355</v>
      </c>
      <c r="AB16" s="83">
        <v>1</v>
      </c>
      <c r="AC16" s="83">
        <v>0.75</v>
      </c>
      <c r="AD16" s="83">
        <v>0.91</v>
      </c>
      <c r="AE16" s="81">
        <v>0.9623033404761876</v>
      </c>
      <c r="AF16" s="47">
        <v>0.99979999999999991</v>
      </c>
      <c r="AG16" s="82">
        <v>1.0737545454545454</v>
      </c>
      <c r="AH16" s="83">
        <v>0.66269230769230769</v>
      </c>
      <c r="AI16" s="83">
        <v>0.63642857142857145</v>
      </c>
      <c r="AJ16" s="83">
        <v>0.88638297872340421</v>
      </c>
      <c r="AK16" s="81">
        <v>1</v>
      </c>
      <c r="AL16" s="82">
        <v>0.73506601792738069</v>
      </c>
      <c r="AM16" s="83">
        <v>1</v>
      </c>
      <c r="AN16" s="162">
        <v>999</v>
      </c>
      <c r="AO16" s="81">
        <v>0.60158638446186541</v>
      </c>
      <c r="AP16" s="47">
        <v>0.56479999999999997</v>
      </c>
      <c r="AQ16" s="47">
        <v>0.92420000000000013</v>
      </c>
      <c r="AR16" s="47">
        <v>0.99571428571428577</v>
      </c>
      <c r="AS16" s="47">
        <v>1</v>
      </c>
      <c r="AT16" s="47">
        <v>0.91500000000000004</v>
      </c>
      <c r="AU16" s="47">
        <v>0.64240000000000008</v>
      </c>
      <c r="AV16" s="82">
        <v>0.8062429528823073</v>
      </c>
      <c r="AW16" s="81">
        <v>0.97475000000000001</v>
      </c>
      <c r="AX16" s="47">
        <v>1</v>
      </c>
      <c r="AY16" s="82">
        <v>0.9294</v>
      </c>
    </row>
    <row r="17" spans="1:51" ht="15.75" thickBot="1" x14ac:dyDescent="0.3">
      <c r="A17" s="92" t="s">
        <v>1095</v>
      </c>
      <c r="B17" s="93">
        <f t="shared" si="0"/>
        <v>0.72594099223861708</v>
      </c>
      <c r="C17" s="94">
        <f t="shared" si="1"/>
        <v>0.71619990214528206</v>
      </c>
      <c r="D17" s="94">
        <f t="shared" si="5"/>
        <v>0.82626156270526196</v>
      </c>
      <c r="E17" s="94">
        <f t="shared" si="2"/>
        <v>0.71046728576866902</v>
      </c>
      <c r="F17" s="94">
        <f t="shared" si="3"/>
        <v>0.59698326921948597</v>
      </c>
      <c r="G17" s="95">
        <f t="shared" si="4"/>
        <v>0.77979294135438626</v>
      </c>
      <c r="H17" s="94">
        <v>0.85714285714285698</v>
      </c>
      <c r="I17" s="94">
        <v>0.85714285714285698</v>
      </c>
      <c r="J17" s="94">
        <v>0.33333333333333298</v>
      </c>
      <c r="K17" s="94">
        <v>0.8125</v>
      </c>
      <c r="L17" s="96">
        <v>0.74587036042371402</v>
      </c>
      <c r="M17" s="96">
        <v>0.69121000482893102</v>
      </c>
      <c r="N17" s="93">
        <v>0.55897770776484701</v>
      </c>
      <c r="O17" s="94">
        <v>0.94039137882771795</v>
      </c>
      <c r="P17" s="94">
        <v>0.80567716422848301</v>
      </c>
      <c r="Q17" s="95">
        <v>1</v>
      </c>
      <c r="R17" s="94">
        <v>0.61343865032315403</v>
      </c>
      <c r="S17" s="94">
        <v>0.84210526315789502</v>
      </c>
      <c r="T17" s="94">
        <v>0.67585794382495801</v>
      </c>
      <c r="U17" s="93">
        <v>0.68421052631579005</v>
      </c>
      <c r="V17" s="94">
        <v>0.25</v>
      </c>
      <c r="W17" s="95">
        <v>0.85673928134266797</v>
      </c>
      <c r="X17" s="94">
        <v>0.66500000000000004</v>
      </c>
      <c r="Y17" s="94">
        <v>1</v>
      </c>
      <c r="Z17" s="94">
        <v>0.4975</v>
      </c>
      <c r="AA17" s="94">
        <v>0.95667176541754495</v>
      </c>
      <c r="AB17" s="98">
        <v>0.66666666666666663</v>
      </c>
      <c r="AC17" s="98">
        <v>0.83250000000000002</v>
      </c>
      <c r="AD17" s="98">
        <v>0.58224999999999993</v>
      </c>
      <c r="AE17" s="97">
        <v>0.71667387215591782</v>
      </c>
      <c r="AF17" s="99">
        <v>0.74879999999999991</v>
      </c>
      <c r="AG17" s="100">
        <v>0.98890909090909096</v>
      </c>
      <c r="AH17" s="98">
        <v>0.75727272727272732</v>
      </c>
      <c r="AI17" s="98">
        <v>0.755</v>
      </c>
      <c r="AJ17" s="98">
        <v>0.71</v>
      </c>
      <c r="AK17" s="97">
        <v>0.875</v>
      </c>
      <c r="AL17" s="100">
        <v>0.70586476959115541</v>
      </c>
      <c r="AM17" s="98">
        <v>1</v>
      </c>
      <c r="AN17" s="163">
        <v>999</v>
      </c>
      <c r="AO17" s="97">
        <v>0.45815088812122379</v>
      </c>
      <c r="AP17" s="99">
        <v>5.8299999999999998E-2</v>
      </c>
      <c r="AQ17" s="99">
        <v>1.0110000000000001</v>
      </c>
      <c r="AR17" s="99">
        <v>0.90538571428571424</v>
      </c>
      <c r="AS17" s="99">
        <v>0.7142857142857143</v>
      </c>
      <c r="AT17" s="99">
        <v>0.50775000000000003</v>
      </c>
      <c r="AU17" s="99">
        <v>0.70540000000000003</v>
      </c>
      <c r="AV17" s="100">
        <v>0.62289604524180753</v>
      </c>
      <c r="AW17" s="97">
        <v>0.756710311269574</v>
      </c>
      <c r="AX17" s="99">
        <v>1</v>
      </c>
      <c r="AY17" s="100">
        <v>0.89929999999999999</v>
      </c>
    </row>
  </sheetData>
  <autoFilter ref="A2:AY17"/>
  <mergeCells count="3">
    <mergeCell ref="A1:G1"/>
    <mergeCell ref="H1:AA1"/>
    <mergeCell ref="AB1:AY1"/>
  </mergeCell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31"/>
  <sheetViews>
    <sheetView zoomScaleNormal="100" workbookViewId="0">
      <pane xSplit="1" ySplit="1" topLeftCell="B2" activePane="bottomRight" state="frozen"/>
      <selection pane="topRight" activeCell="B1" sqref="B1"/>
      <selection pane="bottomLeft" activeCell="A416" sqref="A416"/>
      <selection pane="bottomRight" activeCell="D13" sqref="D13"/>
    </sheetView>
  </sheetViews>
  <sheetFormatPr defaultRowHeight="15" x14ac:dyDescent="0.25"/>
  <cols>
    <col min="1" max="1" width="51" style="101" customWidth="1"/>
    <col min="2" max="13" width="9.140625" style="102" customWidth="1"/>
    <col min="14" max="14" width="8.5703125" style="102" customWidth="1"/>
    <col min="15" max="15" width="9.140625" style="102" customWidth="1"/>
    <col min="16" max="16" width="9.140625" style="103"/>
    <col min="17" max="1025" width="9.140625" style="104"/>
  </cols>
  <sheetData>
    <row r="1" spans="1:1024" ht="27" thickBot="1" x14ac:dyDescent="0.3">
      <c r="A1" s="105" t="s">
        <v>0</v>
      </c>
      <c r="B1" s="106" t="s">
        <v>1023</v>
      </c>
      <c r="C1" s="106" t="s">
        <v>1049</v>
      </c>
      <c r="D1" s="106" t="s">
        <v>1056</v>
      </c>
      <c r="E1" s="106" t="s">
        <v>1062</v>
      </c>
      <c r="F1" s="106" t="s">
        <v>1065</v>
      </c>
      <c r="G1" s="106" t="s">
        <v>1069</v>
      </c>
      <c r="H1" s="106" t="s">
        <v>1073</v>
      </c>
      <c r="I1" s="106" t="s">
        <v>1075</v>
      </c>
      <c r="J1" s="106" t="s">
        <v>1077</v>
      </c>
      <c r="K1" s="106" t="s">
        <v>1080</v>
      </c>
      <c r="L1" s="106" t="s">
        <v>1156</v>
      </c>
      <c r="M1" s="106" t="s">
        <v>1087</v>
      </c>
      <c r="N1" s="106" t="s">
        <v>1092</v>
      </c>
      <c r="O1" s="106" t="s">
        <v>1094</v>
      </c>
      <c r="P1" s="107" t="s">
        <v>1095</v>
      </c>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6.5" thickTop="1" thickBot="1" x14ac:dyDescent="0.3">
      <c r="A2" s="108" t="s">
        <v>1158</v>
      </c>
      <c r="B2" s="106"/>
      <c r="C2" s="106"/>
      <c r="D2" s="106"/>
      <c r="E2" s="106"/>
      <c r="F2" s="106"/>
      <c r="G2" s="106"/>
      <c r="H2" s="106"/>
      <c r="I2" s="106"/>
      <c r="J2" s="106"/>
      <c r="K2" s="106"/>
      <c r="L2" s="106"/>
      <c r="M2" s="106"/>
      <c r="N2" s="106"/>
      <c r="O2" s="106"/>
      <c r="P2" s="107"/>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thickTop="1" x14ac:dyDescent="0.25">
      <c r="A3" s="108" t="s">
        <v>1159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9" x14ac:dyDescent="0.25">
      <c r="A4" s="101" t="s">
        <v>1160</v>
      </c>
      <c r="B4" s="102">
        <v>1</v>
      </c>
      <c r="C4" s="102">
        <v>1</v>
      </c>
      <c r="D4" s="102">
        <v>1</v>
      </c>
      <c r="E4" s="102">
        <v>1</v>
      </c>
      <c r="F4" s="102">
        <v>1</v>
      </c>
      <c r="G4" s="102">
        <v>1</v>
      </c>
      <c r="H4" s="102">
        <v>1</v>
      </c>
      <c r="I4" s="102">
        <v>1</v>
      </c>
      <c r="J4" s="102">
        <v>1</v>
      </c>
      <c r="K4" s="102">
        <v>1</v>
      </c>
      <c r="L4" s="102">
        <v>1</v>
      </c>
      <c r="M4" s="102">
        <v>1</v>
      </c>
      <c r="N4" s="102">
        <v>1</v>
      </c>
      <c r="O4" s="102">
        <v>1</v>
      </c>
      <c r="P4" s="103">
        <v>0</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9" x14ac:dyDescent="0.25">
      <c r="A5" s="101" t="s">
        <v>1161</v>
      </c>
      <c r="B5" s="102">
        <v>1</v>
      </c>
      <c r="C5" s="102">
        <v>1</v>
      </c>
      <c r="D5" s="102">
        <v>1</v>
      </c>
      <c r="E5" s="102">
        <v>1</v>
      </c>
      <c r="F5" s="102">
        <v>1</v>
      </c>
      <c r="G5" s="102">
        <v>1</v>
      </c>
      <c r="H5" s="102">
        <v>1</v>
      </c>
      <c r="I5" s="102">
        <v>1</v>
      </c>
      <c r="J5" s="102">
        <v>1</v>
      </c>
      <c r="K5" s="102">
        <v>1</v>
      </c>
      <c r="L5" s="102">
        <v>1</v>
      </c>
      <c r="M5" s="102">
        <v>1</v>
      </c>
      <c r="N5" s="102">
        <v>1</v>
      </c>
      <c r="O5" s="102">
        <v>1</v>
      </c>
      <c r="P5" s="103">
        <v>1</v>
      </c>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1.75" x14ac:dyDescent="0.25">
      <c r="A6" s="101" t="s">
        <v>1162</v>
      </c>
      <c r="B6" s="102">
        <v>1</v>
      </c>
      <c r="C6" s="102">
        <v>1</v>
      </c>
      <c r="D6" s="102">
        <v>0</v>
      </c>
      <c r="E6" s="102">
        <v>1</v>
      </c>
      <c r="F6" s="102">
        <v>1</v>
      </c>
      <c r="G6" s="102">
        <v>1</v>
      </c>
      <c r="H6" s="102">
        <v>1</v>
      </c>
      <c r="I6" s="102">
        <v>1</v>
      </c>
      <c r="J6" s="102">
        <v>1</v>
      </c>
      <c r="K6" s="102">
        <v>1</v>
      </c>
      <c r="L6" s="102">
        <v>0</v>
      </c>
      <c r="M6" s="102">
        <v>1</v>
      </c>
      <c r="N6" s="102">
        <v>1</v>
      </c>
      <c r="P6" s="103">
        <v>1</v>
      </c>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9" x14ac:dyDescent="0.25">
      <c r="A8" s="101" t="s">
        <v>1163</v>
      </c>
      <c r="B8" s="102">
        <v>1</v>
      </c>
      <c r="C8" s="102">
        <v>1</v>
      </c>
      <c r="D8" s="102">
        <v>1</v>
      </c>
      <c r="E8" s="102">
        <v>1</v>
      </c>
      <c r="F8" s="102">
        <v>1</v>
      </c>
      <c r="G8" s="102">
        <v>1</v>
      </c>
      <c r="H8" s="102">
        <v>1</v>
      </c>
      <c r="I8" s="102">
        <v>1</v>
      </c>
      <c r="J8" s="102">
        <v>1</v>
      </c>
      <c r="K8" s="102">
        <v>1</v>
      </c>
      <c r="L8" s="102">
        <v>1</v>
      </c>
      <c r="M8" s="102">
        <v>1</v>
      </c>
      <c r="N8" s="102">
        <v>1</v>
      </c>
      <c r="O8" s="102">
        <v>1</v>
      </c>
      <c r="P8" s="103">
        <v>0</v>
      </c>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9" x14ac:dyDescent="0.25">
      <c r="A9" s="101" t="s">
        <v>1164</v>
      </c>
      <c r="B9" s="102">
        <v>1</v>
      </c>
      <c r="C9" s="102">
        <v>1</v>
      </c>
      <c r="D9" s="102">
        <v>1</v>
      </c>
      <c r="E9" s="102">
        <v>1</v>
      </c>
      <c r="F9" s="102">
        <v>1</v>
      </c>
      <c r="G9" s="102">
        <v>1</v>
      </c>
      <c r="H9" s="102">
        <v>1</v>
      </c>
      <c r="I9" s="102">
        <v>1</v>
      </c>
      <c r="J9" s="102">
        <v>1</v>
      </c>
      <c r="K9" s="102">
        <v>1</v>
      </c>
      <c r="L9" s="102">
        <v>0</v>
      </c>
      <c r="M9" s="102">
        <v>1</v>
      </c>
      <c r="N9" s="102">
        <v>1</v>
      </c>
      <c r="O9" s="102">
        <v>1</v>
      </c>
      <c r="P9" s="103">
        <v>1</v>
      </c>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51.75" x14ac:dyDescent="0.25">
      <c r="A10" s="101" t="s">
        <v>1165</v>
      </c>
      <c r="B10" s="102">
        <v>1</v>
      </c>
      <c r="C10" s="102">
        <v>1</v>
      </c>
      <c r="D10" s="102">
        <v>0</v>
      </c>
      <c r="E10" s="102">
        <v>1</v>
      </c>
      <c r="F10" s="102">
        <v>1</v>
      </c>
      <c r="G10" s="102">
        <v>1</v>
      </c>
      <c r="H10" s="102">
        <v>1</v>
      </c>
      <c r="I10" s="102">
        <v>1</v>
      </c>
      <c r="J10" s="102">
        <v>1</v>
      </c>
      <c r="K10" s="102">
        <v>1</v>
      </c>
      <c r="L10" s="102">
        <v>0</v>
      </c>
      <c r="M10" s="102">
        <v>1</v>
      </c>
      <c r="N10" s="102">
        <v>1</v>
      </c>
      <c r="P10" s="103">
        <v>1</v>
      </c>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64.5" x14ac:dyDescent="0.25">
      <c r="A12" s="101" t="s">
        <v>1166</v>
      </c>
      <c r="B12" s="102">
        <v>1</v>
      </c>
      <c r="C12" s="102">
        <v>1</v>
      </c>
      <c r="D12" s="102">
        <v>1</v>
      </c>
      <c r="E12" s="102">
        <v>1</v>
      </c>
      <c r="F12" s="102">
        <v>1</v>
      </c>
      <c r="G12" s="102">
        <v>1</v>
      </c>
      <c r="H12" s="102">
        <v>1</v>
      </c>
      <c r="I12" s="102">
        <v>1</v>
      </c>
      <c r="J12" s="102">
        <v>1</v>
      </c>
      <c r="K12" s="102">
        <v>1</v>
      </c>
      <c r="L12" s="102">
        <v>1</v>
      </c>
      <c r="M12" s="102">
        <v>1</v>
      </c>
      <c r="N12" s="102">
        <v>1</v>
      </c>
      <c r="O12" s="102">
        <v>1</v>
      </c>
      <c r="P12" s="103">
        <v>0</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4.5" x14ac:dyDescent="0.25">
      <c r="A13" s="101" t="s">
        <v>1167</v>
      </c>
      <c r="B13" s="102">
        <v>1</v>
      </c>
      <c r="C13" s="102">
        <v>1</v>
      </c>
      <c r="D13" s="102">
        <v>1</v>
      </c>
      <c r="E13" s="102">
        <v>1</v>
      </c>
      <c r="F13" s="102">
        <v>1</v>
      </c>
      <c r="G13" s="102">
        <v>1</v>
      </c>
      <c r="H13" s="102">
        <v>1</v>
      </c>
      <c r="I13" s="102">
        <v>1</v>
      </c>
      <c r="J13" s="102">
        <v>1</v>
      </c>
      <c r="K13" s="102">
        <v>1</v>
      </c>
      <c r="L13" s="102">
        <v>1</v>
      </c>
      <c r="M13" s="102">
        <v>1</v>
      </c>
      <c r="N13" s="102">
        <v>1</v>
      </c>
      <c r="O13" s="102">
        <v>1</v>
      </c>
      <c r="P13" s="103">
        <v>1</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64.5" x14ac:dyDescent="0.25">
      <c r="A14" s="101" t="s">
        <v>1168</v>
      </c>
      <c r="B14" s="102">
        <v>1</v>
      </c>
      <c r="C14" s="102">
        <v>1</v>
      </c>
      <c r="D14" s="102">
        <v>0</v>
      </c>
      <c r="E14" s="102">
        <v>1</v>
      </c>
      <c r="F14" s="102">
        <v>1</v>
      </c>
      <c r="G14" s="102">
        <v>1</v>
      </c>
      <c r="H14" s="102">
        <v>1</v>
      </c>
      <c r="I14" s="102">
        <v>1</v>
      </c>
      <c r="J14" s="102">
        <v>1</v>
      </c>
      <c r="K14" s="102">
        <v>1</v>
      </c>
      <c r="L14" s="102">
        <v>0</v>
      </c>
      <c r="M14" s="102">
        <v>1</v>
      </c>
      <c r="N14" s="102">
        <v>1</v>
      </c>
      <c r="P14" s="103">
        <v>1</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64.5" x14ac:dyDescent="0.25">
      <c r="A16" s="101" t="s">
        <v>1169</v>
      </c>
      <c r="B16" s="102">
        <v>1</v>
      </c>
      <c r="C16" s="102">
        <v>1</v>
      </c>
      <c r="D16" s="102">
        <v>1</v>
      </c>
      <c r="E16" s="102">
        <v>1</v>
      </c>
      <c r="F16" s="102">
        <v>1</v>
      </c>
      <c r="G16" s="102">
        <v>1</v>
      </c>
      <c r="H16" s="102">
        <v>1</v>
      </c>
      <c r="I16" s="102">
        <v>1</v>
      </c>
      <c r="J16" s="102">
        <v>1</v>
      </c>
      <c r="K16" s="102">
        <v>1</v>
      </c>
      <c r="L16" s="102">
        <v>1</v>
      </c>
      <c r="M16" s="102">
        <v>1</v>
      </c>
      <c r="N16" s="102">
        <v>1</v>
      </c>
      <c r="O16" s="102">
        <v>1</v>
      </c>
      <c r="P16" s="103">
        <v>0</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4.5" x14ac:dyDescent="0.25">
      <c r="A17" s="101" t="s">
        <v>1170</v>
      </c>
      <c r="B17" s="102">
        <v>1</v>
      </c>
      <c r="C17" s="102">
        <v>1</v>
      </c>
      <c r="D17" s="102">
        <v>1</v>
      </c>
      <c r="E17" s="102">
        <v>1</v>
      </c>
      <c r="F17" s="102">
        <v>1</v>
      </c>
      <c r="G17" s="102">
        <v>1</v>
      </c>
      <c r="H17" s="102">
        <v>1</v>
      </c>
      <c r="I17" s="102">
        <v>1</v>
      </c>
      <c r="J17" s="102">
        <v>1</v>
      </c>
      <c r="K17" s="102">
        <v>1</v>
      </c>
      <c r="L17" s="102">
        <v>0</v>
      </c>
      <c r="M17" s="102">
        <v>1</v>
      </c>
      <c r="N17" s="102">
        <v>1</v>
      </c>
      <c r="O17" s="102">
        <v>1</v>
      </c>
      <c r="P17" s="103">
        <v>1</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64.5" x14ac:dyDescent="0.25">
      <c r="A18" s="101" t="s">
        <v>1171</v>
      </c>
      <c r="B18" s="102">
        <v>1</v>
      </c>
      <c r="C18" s="102">
        <v>1</v>
      </c>
      <c r="D18" s="102">
        <v>0</v>
      </c>
      <c r="E18" s="102">
        <v>1</v>
      </c>
      <c r="F18" s="102">
        <v>1</v>
      </c>
      <c r="G18" s="102">
        <v>1</v>
      </c>
      <c r="H18" s="102">
        <v>1</v>
      </c>
      <c r="I18" s="102">
        <v>1</v>
      </c>
      <c r="J18" s="102">
        <v>1</v>
      </c>
      <c r="K18" s="102">
        <v>1</v>
      </c>
      <c r="L18" s="102">
        <v>0</v>
      </c>
      <c r="M18" s="102">
        <v>1</v>
      </c>
      <c r="N18" s="102">
        <v>1</v>
      </c>
      <c r="P18" s="103">
        <v>1</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9" x14ac:dyDescent="0.25">
      <c r="A20" s="101" t="s">
        <v>1172</v>
      </c>
      <c r="B20" s="102">
        <v>1</v>
      </c>
      <c r="C20" s="102">
        <v>1</v>
      </c>
      <c r="D20" s="102">
        <v>1</v>
      </c>
      <c r="E20" s="102">
        <v>1</v>
      </c>
      <c r="F20" s="102">
        <v>1</v>
      </c>
      <c r="G20" s="102">
        <v>1</v>
      </c>
      <c r="H20" s="102">
        <v>1</v>
      </c>
      <c r="I20" s="102">
        <v>1</v>
      </c>
      <c r="J20" s="102">
        <v>1</v>
      </c>
      <c r="K20" s="102">
        <v>1</v>
      </c>
      <c r="L20" s="102">
        <v>0</v>
      </c>
      <c r="M20" s="102">
        <v>1</v>
      </c>
      <c r="N20" s="102">
        <v>1</v>
      </c>
      <c r="O20" s="102">
        <v>1</v>
      </c>
      <c r="P20" s="103">
        <v>0</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9" x14ac:dyDescent="0.25">
      <c r="A21" s="101" t="s">
        <v>1173</v>
      </c>
      <c r="B21" s="102">
        <v>1</v>
      </c>
      <c r="C21" s="102">
        <v>1</v>
      </c>
      <c r="D21" s="102">
        <v>1</v>
      </c>
      <c r="E21" s="102">
        <v>1</v>
      </c>
      <c r="F21" s="102">
        <v>1</v>
      </c>
      <c r="G21" s="102">
        <v>1</v>
      </c>
      <c r="H21" s="102">
        <v>1</v>
      </c>
      <c r="I21" s="102">
        <v>1</v>
      </c>
      <c r="J21" s="102">
        <v>1</v>
      </c>
      <c r="K21" s="102">
        <v>1</v>
      </c>
      <c r="L21" s="102">
        <v>0</v>
      </c>
      <c r="M21" s="102">
        <v>1</v>
      </c>
      <c r="N21" s="102">
        <v>1</v>
      </c>
      <c r="O21" s="102">
        <v>1</v>
      </c>
      <c r="P21" s="103">
        <v>1</v>
      </c>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9" x14ac:dyDescent="0.25">
      <c r="A22" s="101" t="s">
        <v>1174</v>
      </c>
      <c r="B22" s="102">
        <v>1</v>
      </c>
      <c r="C22" s="102">
        <v>1</v>
      </c>
      <c r="D22" s="102">
        <v>0</v>
      </c>
      <c r="E22" s="102">
        <v>1</v>
      </c>
      <c r="F22" s="102">
        <v>1</v>
      </c>
      <c r="G22" s="102">
        <v>1</v>
      </c>
      <c r="H22" s="102">
        <v>1</v>
      </c>
      <c r="I22" s="102">
        <v>1</v>
      </c>
      <c r="J22" s="102">
        <v>1</v>
      </c>
      <c r="K22" s="102">
        <v>1</v>
      </c>
      <c r="L22" s="102">
        <v>0</v>
      </c>
      <c r="M22" s="102">
        <v>1</v>
      </c>
      <c r="N22" s="102">
        <v>1</v>
      </c>
      <c r="P22" s="103">
        <v>1</v>
      </c>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75" thickBot="1" x14ac:dyDescent="0.3">
      <c r="A23" s="109" t="s">
        <v>1175</v>
      </c>
      <c r="B23" s="110">
        <f t="shared" ref="B23:N23" si="0">AVERAGE(B4:B22)</f>
        <v>1</v>
      </c>
      <c r="C23" s="110">
        <f t="shared" si="0"/>
        <v>1</v>
      </c>
      <c r="D23" s="110">
        <f t="shared" si="0"/>
        <v>0.66666666666666663</v>
      </c>
      <c r="E23" s="110">
        <f t="shared" si="0"/>
        <v>1</v>
      </c>
      <c r="F23" s="110">
        <f t="shared" si="0"/>
        <v>1</v>
      </c>
      <c r="G23" s="110">
        <f t="shared" si="0"/>
        <v>1</v>
      </c>
      <c r="H23" s="110">
        <f t="shared" si="0"/>
        <v>1</v>
      </c>
      <c r="I23" s="110">
        <f t="shared" si="0"/>
        <v>1</v>
      </c>
      <c r="J23" s="110">
        <f t="shared" si="0"/>
        <v>1</v>
      </c>
      <c r="K23" s="110">
        <f t="shared" si="0"/>
        <v>1</v>
      </c>
      <c r="L23" s="110">
        <f t="shared" si="0"/>
        <v>0.4</v>
      </c>
      <c r="M23" s="110">
        <f t="shared" si="0"/>
        <v>1</v>
      </c>
      <c r="N23" s="110">
        <f t="shared" si="0"/>
        <v>1</v>
      </c>
      <c r="O23" s="110">
        <f>AVERAGE(O19:O21,O15:O17,O11:O13,O7:O9,O4:O5)</f>
        <v>1</v>
      </c>
      <c r="P23" s="111">
        <f>AVERAGE(P4:P22)</f>
        <v>0.66666666666666663</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5.75" thickBot="1" x14ac:dyDescent="0.3">
      <c r="A24" s="109" t="s">
        <v>1176</v>
      </c>
      <c r="B24" s="110">
        <f>AVERAGE(B4:B22)</f>
        <v>1</v>
      </c>
      <c r="C24" s="110">
        <f t="shared" ref="C24:N24" si="1">AVERAGE(C4:C22)</f>
        <v>1</v>
      </c>
      <c r="D24" s="110">
        <f t="shared" si="1"/>
        <v>0.66666666666666663</v>
      </c>
      <c r="E24" s="110">
        <f t="shared" si="1"/>
        <v>1</v>
      </c>
      <c r="F24" s="110">
        <f t="shared" si="1"/>
        <v>1</v>
      </c>
      <c r="G24" s="110">
        <f t="shared" si="1"/>
        <v>1</v>
      </c>
      <c r="H24" s="110">
        <f t="shared" si="1"/>
        <v>1</v>
      </c>
      <c r="I24" s="110">
        <f t="shared" si="1"/>
        <v>1</v>
      </c>
      <c r="J24" s="110">
        <f t="shared" si="1"/>
        <v>1</v>
      </c>
      <c r="K24" s="110">
        <f t="shared" si="1"/>
        <v>1</v>
      </c>
      <c r="L24" s="110">
        <f t="shared" si="1"/>
        <v>0.4</v>
      </c>
      <c r="M24" s="110">
        <f t="shared" si="1"/>
        <v>1</v>
      </c>
      <c r="N24" s="110">
        <f t="shared" si="1"/>
        <v>1</v>
      </c>
      <c r="O24" s="110">
        <f>AVERAGE(O19:O21,O15:O17,O11:O13,O7:O9,O4:O5)</f>
        <v>1</v>
      </c>
      <c r="P24" s="111">
        <f>AVERAGE(P4:P22)</f>
        <v>0.66666666666666663</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x14ac:dyDescent="0.25">
      <c r="A25" s="108" t="s">
        <v>1177</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x14ac:dyDescent="0.25">
      <c r="A26" s="112" t="s">
        <v>1178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39" x14ac:dyDescent="0.25">
      <c r="A27" s="101" t="s">
        <v>1179</v>
      </c>
      <c r="B27" s="102">
        <v>1</v>
      </c>
      <c r="C27" s="102">
        <v>0.5</v>
      </c>
      <c r="D27" s="102">
        <v>1</v>
      </c>
      <c r="E27" s="102">
        <v>1</v>
      </c>
      <c r="F27" s="102">
        <v>1</v>
      </c>
      <c r="G27" s="102">
        <v>1</v>
      </c>
      <c r="H27" s="102">
        <v>1</v>
      </c>
      <c r="I27" s="102">
        <v>1</v>
      </c>
      <c r="J27" s="102">
        <v>1</v>
      </c>
      <c r="K27" s="102">
        <v>1</v>
      </c>
      <c r="L27" s="102">
        <v>1</v>
      </c>
      <c r="M27" s="102">
        <v>1</v>
      </c>
      <c r="N27" s="102">
        <v>1</v>
      </c>
      <c r="O27" s="102">
        <v>0</v>
      </c>
      <c r="P27" s="103">
        <v>1</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6.25" x14ac:dyDescent="0.25">
      <c r="A28" s="101" t="s">
        <v>1180</v>
      </c>
      <c r="B28" s="102">
        <v>1</v>
      </c>
      <c r="C28" s="102">
        <v>1</v>
      </c>
      <c r="D28" s="102">
        <v>1</v>
      </c>
      <c r="E28" s="102">
        <v>1</v>
      </c>
      <c r="F28" s="102">
        <v>1</v>
      </c>
      <c r="G28" s="102">
        <v>1</v>
      </c>
      <c r="H28" s="102">
        <v>1</v>
      </c>
      <c r="I28" s="102">
        <v>1</v>
      </c>
      <c r="J28" s="102">
        <v>1</v>
      </c>
      <c r="K28" s="102">
        <v>1</v>
      </c>
      <c r="L28" s="102">
        <v>1</v>
      </c>
      <c r="M28" s="102">
        <v>1</v>
      </c>
      <c r="N28" s="102">
        <v>1</v>
      </c>
      <c r="O28" s="102">
        <v>1</v>
      </c>
      <c r="P28" s="103">
        <v>1</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6.25" x14ac:dyDescent="0.25">
      <c r="A29" s="101" t="s">
        <v>1181</v>
      </c>
      <c r="B29" s="102">
        <v>1</v>
      </c>
      <c r="C29" s="102">
        <v>1</v>
      </c>
      <c r="D29" s="102">
        <v>1</v>
      </c>
      <c r="E29" s="102">
        <v>1</v>
      </c>
      <c r="F29" s="102">
        <v>1</v>
      </c>
      <c r="G29" s="102">
        <v>1</v>
      </c>
      <c r="H29" s="102">
        <v>1</v>
      </c>
      <c r="I29" s="102">
        <v>1</v>
      </c>
      <c r="J29" s="102">
        <v>1</v>
      </c>
      <c r="K29" s="102">
        <v>1</v>
      </c>
      <c r="L29" s="102">
        <v>1</v>
      </c>
      <c r="M29" s="102">
        <v>1</v>
      </c>
      <c r="N29" s="102">
        <v>1</v>
      </c>
      <c r="O29" s="102">
        <v>1</v>
      </c>
      <c r="P29" s="103">
        <v>1</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6.25" x14ac:dyDescent="0.25">
      <c r="A30" s="101" t="s">
        <v>90</v>
      </c>
      <c r="B30" s="102">
        <v>1</v>
      </c>
      <c r="C30" s="102">
        <v>1</v>
      </c>
      <c r="D30" s="102">
        <v>0.33</v>
      </c>
      <c r="E30" s="102">
        <v>0.33</v>
      </c>
      <c r="F30" s="102">
        <v>0.33</v>
      </c>
      <c r="G30" s="102">
        <v>0.33</v>
      </c>
      <c r="H30" s="102">
        <v>0.33</v>
      </c>
      <c r="I30" s="102">
        <v>0.33</v>
      </c>
      <c r="J30" s="102">
        <v>0.33</v>
      </c>
      <c r="K30" s="102">
        <v>0.66</v>
      </c>
      <c r="L30" s="102">
        <v>0.66</v>
      </c>
      <c r="M30" s="102">
        <v>0.33</v>
      </c>
      <c r="N30" s="102">
        <v>0.66</v>
      </c>
      <c r="O30" s="102">
        <v>1</v>
      </c>
      <c r="P30" s="103">
        <v>0.33</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6.25" x14ac:dyDescent="0.25">
      <c r="A31" s="101" t="s">
        <v>1182</v>
      </c>
      <c r="B31" s="102">
        <v>0</v>
      </c>
      <c r="D31" s="102">
        <v>8.0000000000000002E-3</v>
      </c>
      <c r="G31" s="102">
        <v>0.64059999999999995</v>
      </c>
      <c r="K31" s="20">
        <v>2.2515495261290201E-2</v>
      </c>
      <c r="L31" s="102">
        <v>0</v>
      </c>
    </row>
    <row r="32" spans="1:1024" x14ac:dyDescent="0.25">
      <c r="A32" s="113" t="s">
        <v>1183</v>
      </c>
      <c r="B32" s="114">
        <f t="shared" ref="B32:P32" si="2">AVERAGE(B27:B31)</f>
        <v>0.8</v>
      </c>
      <c r="C32" s="114">
        <f t="shared" si="2"/>
        <v>0.875</v>
      </c>
      <c r="D32" s="114">
        <f t="shared" si="2"/>
        <v>0.66759999999999997</v>
      </c>
      <c r="E32" s="114">
        <f t="shared" si="2"/>
        <v>0.83250000000000002</v>
      </c>
      <c r="F32" s="114">
        <f t="shared" si="2"/>
        <v>0.83250000000000002</v>
      </c>
      <c r="G32" s="114">
        <f t="shared" si="2"/>
        <v>0.79412000000000005</v>
      </c>
      <c r="H32" s="114">
        <f t="shared" si="2"/>
        <v>0.83250000000000002</v>
      </c>
      <c r="I32" s="114">
        <f t="shared" si="2"/>
        <v>0.83250000000000002</v>
      </c>
      <c r="J32" s="114">
        <f t="shared" si="2"/>
        <v>0.83250000000000002</v>
      </c>
      <c r="K32" s="114">
        <f t="shared" si="2"/>
        <v>0.73650309905225808</v>
      </c>
      <c r="L32" s="114">
        <f t="shared" si="2"/>
        <v>0.73199999999999998</v>
      </c>
      <c r="M32" s="114">
        <f t="shared" si="2"/>
        <v>0.83250000000000002</v>
      </c>
      <c r="N32" s="114">
        <f t="shared" si="2"/>
        <v>0.91500000000000004</v>
      </c>
      <c r="O32" s="114">
        <f t="shared" si="2"/>
        <v>0.75</v>
      </c>
      <c r="P32" s="115">
        <f t="shared" si="2"/>
        <v>0.83250000000000002</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s="112" t="s">
        <v>1184</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6.25" x14ac:dyDescent="0.25">
      <c r="A34" s="101" t="s">
        <v>1185</v>
      </c>
      <c r="J34" s="102">
        <v>0.64500000000000002</v>
      </c>
    </row>
    <row r="35" spans="1:1024" ht="26.25" x14ac:dyDescent="0.25">
      <c r="A35" s="101" t="s">
        <v>1186</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6.25" x14ac:dyDescent="0.25">
      <c r="A36" s="101" t="s">
        <v>1187</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6.25" x14ac:dyDescent="0.25">
      <c r="A37" s="101" t="s">
        <v>1188</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6.25" x14ac:dyDescent="0.25">
      <c r="A38" s="101" t="s">
        <v>1189</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6.25" x14ac:dyDescent="0.25">
      <c r="A39" s="101" t="s">
        <v>1190</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6.25" x14ac:dyDescent="0.25">
      <c r="A40" s="101" t="s">
        <v>1191</v>
      </c>
      <c r="L40" s="102">
        <v>0.79300000000000004</v>
      </c>
    </row>
    <row r="41" spans="1:1024" ht="26.25" x14ac:dyDescent="0.25">
      <c r="A41" s="101" t="s">
        <v>1192</v>
      </c>
      <c r="L41" s="43">
        <v>0.40126664279409302</v>
      </c>
      <c r="O41" s="3">
        <v>0.77720399804276197</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6.25" x14ac:dyDescent="0.25">
      <c r="A42" s="101" t="s">
        <v>1193</v>
      </c>
      <c r="B42" s="102">
        <v>0.72499999999999998</v>
      </c>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6.25" x14ac:dyDescent="0.25">
      <c r="A43" s="101" t="s">
        <v>1194</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39" x14ac:dyDescent="0.25">
      <c r="A44" s="101" t="s">
        <v>1195</v>
      </c>
      <c r="B44"/>
      <c r="C44"/>
      <c r="D44"/>
      <c r="E44"/>
      <c r="F44"/>
      <c r="G44"/>
      <c r="H44"/>
      <c r="I44"/>
      <c r="J44"/>
      <c r="K44"/>
      <c r="L44"/>
      <c r="M44"/>
      <c r="N44" s="102">
        <v>0.56599999999999995</v>
      </c>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39" x14ac:dyDescent="0.25">
      <c r="A45" s="101" t="s">
        <v>1196</v>
      </c>
      <c r="B45"/>
      <c r="C45"/>
      <c r="D45"/>
      <c r="E45"/>
      <c r="F45"/>
      <c r="G45"/>
      <c r="H45"/>
      <c r="I45"/>
      <c r="J45"/>
      <c r="K45"/>
      <c r="L45"/>
      <c r="M45"/>
      <c r="N45" s="102">
        <v>0.62</v>
      </c>
      <c r="O45" s="102">
        <v>0.21</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39" x14ac:dyDescent="0.25">
      <c r="A46" s="101" t="s">
        <v>1197</v>
      </c>
      <c r="B46"/>
      <c r="C46"/>
      <c r="D46"/>
      <c r="E46"/>
      <c r="F46"/>
      <c r="G46"/>
      <c r="H46"/>
      <c r="I46"/>
      <c r="J46"/>
      <c r="K46"/>
      <c r="L46"/>
      <c r="M46"/>
      <c r="N46" s="102">
        <v>0.56999999999999995</v>
      </c>
      <c r="O46" s="102">
        <v>0.38</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39" x14ac:dyDescent="0.25">
      <c r="A47" s="101" t="s">
        <v>1198</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39" x14ac:dyDescent="0.25">
      <c r="A48" s="101" t="s">
        <v>1199</v>
      </c>
      <c r="B48"/>
      <c r="C48"/>
      <c r="D48"/>
      <c r="E48"/>
      <c r="F48"/>
      <c r="G48"/>
      <c r="H48"/>
      <c r="I48"/>
      <c r="J48"/>
      <c r="K48"/>
      <c r="L48"/>
      <c r="M48"/>
      <c r="N48"/>
      <c r="O48" s="102">
        <v>4.8000000000000001E-2</v>
      </c>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39" x14ac:dyDescent="0.25">
      <c r="A49" s="101" t="s">
        <v>1200</v>
      </c>
      <c r="B49"/>
      <c r="C49"/>
      <c r="D49"/>
      <c r="E49"/>
      <c r="F49"/>
      <c r="G49"/>
      <c r="H49"/>
      <c r="I49"/>
      <c r="J49"/>
      <c r="K49"/>
      <c r="L49"/>
      <c r="M49"/>
      <c r="N49"/>
      <c r="O49" s="102">
        <v>8.4000000000000005E-2</v>
      </c>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6.25" x14ac:dyDescent="0.25">
      <c r="A50" s="101" t="s">
        <v>1201</v>
      </c>
      <c r="B50"/>
      <c r="C50"/>
      <c r="D50"/>
      <c r="E50"/>
      <c r="F50"/>
      <c r="G50"/>
      <c r="H50"/>
      <c r="I50"/>
      <c r="J50" s="102">
        <v>0.46899999999999997</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6.25" x14ac:dyDescent="0.25">
      <c r="A51" s="101" t="s">
        <v>1202</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x14ac:dyDescent="0.25">
      <c r="A52" s="113" t="s">
        <v>1203</v>
      </c>
      <c r="B52" s="114">
        <f>AVERAGE(B34:B51)</f>
        <v>0.72499999999999998</v>
      </c>
      <c r="C52" s="114"/>
      <c r="D52" s="114"/>
      <c r="E52" s="114"/>
      <c r="F52" s="114"/>
      <c r="G52" s="114"/>
      <c r="H52" s="114"/>
      <c r="I52" s="114"/>
      <c r="J52" s="114">
        <f>AVERAGE(J34:J51)</f>
        <v>0.55699999999999994</v>
      </c>
      <c r="K52" s="114"/>
      <c r="L52" s="114">
        <f>AVERAGE(L34:L51)</f>
        <v>0.59713332139704656</v>
      </c>
      <c r="M52" s="114"/>
      <c r="N52" s="114">
        <f>AVERAGE(N34:N51)</f>
        <v>0.58533333333333326</v>
      </c>
      <c r="O52" s="114">
        <f>AVERAGE(O34:O51)</f>
        <v>0.29984079960855242</v>
      </c>
      <c r="P52" s="115"/>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5.75" thickBot="1" x14ac:dyDescent="0.3">
      <c r="A53" s="116" t="s">
        <v>1204</v>
      </c>
      <c r="B53" s="117">
        <f t="shared" ref="B53:P53" si="3">AVERAGE(B32,B52)</f>
        <v>0.76249999999999996</v>
      </c>
      <c r="C53" s="117">
        <f t="shared" si="3"/>
        <v>0.875</v>
      </c>
      <c r="D53" s="117">
        <f t="shared" si="3"/>
        <v>0.66759999999999997</v>
      </c>
      <c r="E53" s="117">
        <f t="shared" si="3"/>
        <v>0.83250000000000002</v>
      </c>
      <c r="F53" s="117">
        <f t="shared" si="3"/>
        <v>0.83250000000000002</v>
      </c>
      <c r="G53" s="117">
        <f t="shared" si="3"/>
        <v>0.79412000000000005</v>
      </c>
      <c r="H53" s="117">
        <f t="shared" si="3"/>
        <v>0.83250000000000002</v>
      </c>
      <c r="I53" s="117">
        <f t="shared" si="3"/>
        <v>0.83250000000000002</v>
      </c>
      <c r="J53" s="117">
        <f t="shared" si="3"/>
        <v>0.69474999999999998</v>
      </c>
      <c r="K53" s="117">
        <f t="shared" si="3"/>
        <v>0.73650309905225808</v>
      </c>
      <c r="L53" s="117">
        <f t="shared" si="3"/>
        <v>0.66456666069852321</v>
      </c>
      <c r="M53" s="117">
        <f t="shared" si="3"/>
        <v>0.83250000000000002</v>
      </c>
      <c r="N53" s="117">
        <f t="shared" si="3"/>
        <v>0.75016666666666665</v>
      </c>
      <c r="O53" s="117">
        <f t="shared" si="3"/>
        <v>0.52492039980427618</v>
      </c>
      <c r="P53" s="118">
        <f t="shared" si="3"/>
        <v>0.83250000000000002</v>
      </c>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5.75" thickTop="1" x14ac:dyDescent="0.25">
      <c r="A54" s="119" t="s">
        <v>1205</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x14ac:dyDescent="0.25">
      <c r="A55" s="119" t="s">
        <v>1206</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39" x14ac:dyDescent="0.25">
      <c r="A56" s="101" t="s">
        <v>1207</v>
      </c>
      <c r="B56" s="102">
        <v>1</v>
      </c>
      <c r="E56" s="102">
        <v>0.34300000000000003</v>
      </c>
      <c r="G56" s="102">
        <v>9.9000000000000005E-2</v>
      </c>
      <c r="J56" s="102">
        <v>0.44400000000000001</v>
      </c>
      <c r="K56" s="102">
        <v>0.39600000000000002</v>
      </c>
      <c r="N56" s="102">
        <v>0.62</v>
      </c>
      <c r="O56" s="102">
        <v>0.56499999999999995</v>
      </c>
      <c r="P56" s="103">
        <v>0.316</v>
      </c>
    </row>
    <row r="57" spans="1:1024" ht="51.75" x14ac:dyDescent="0.25">
      <c r="A57" s="101" t="s">
        <v>1208</v>
      </c>
      <c r="B57" s="102">
        <v>0</v>
      </c>
      <c r="C57" s="102">
        <v>1</v>
      </c>
      <c r="D57" s="102">
        <v>1</v>
      </c>
      <c r="E57" s="102">
        <v>1</v>
      </c>
      <c r="F57" s="102">
        <v>1</v>
      </c>
      <c r="G57" s="102">
        <v>1</v>
      </c>
      <c r="H57" s="102">
        <v>1</v>
      </c>
      <c r="I57" s="102">
        <v>1</v>
      </c>
      <c r="J57" s="102">
        <v>1</v>
      </c>
      <c r="K57" s="102">
        <v>1</v>
      </c>
      <c r="L57" s="102">
        <v>1</v>
      </c>
      <c r="M57" s="102">
        <v>1</v>
      </c>
      <c r="P57" s="103">
        <v>1</v>
      </c>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39" x14ac:dyDescent="0.25">
      <c r="A58" s="101" t="s">
        <v>80</v>
      </c>
      <c r="B58" s="102">
        <v>0</v>
      </c>
      <c r="C58" s="102">
        <v>0</v>
      </c>
      <c r="D58" s="102">
        <v>0</v>
      </c>
      <c r="E58" s="102">
        <v>0</v>
      </c>
      <c r="F58" s="102">
        <v>1</v>
      </c>
      <c r="G58" s="102">
        <v>1</v>
      </c>
      <c r="H58" s="102">
        <v>0</v>
      </c>
      <c r="I58" s="102">
        <v>0</v>
      </c>
      <c r="J58" s="102">
        <v>0</v>
      </c>
      <c r="K58" s="102">
        <v>0</v>
      </c>
      <c r="L58" s="102">
        <v>0</v>
      </c>
      <c r="M58" s="102">
        <v>0</v>
      </c>
      <c r="N58" s="102">
        <v>0</v>
      </c>
      <c r="O58" s="102">
        <v>0</v>
      </c>
      <c r="P58" s="103">
        <v>0</v>
      </c>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51.75" x14ac:dyDescent="0.25">
      <c r="A59" s="101" t="s">
        <v>1209</v>
      </c>
      <c r="B59" s="3">
        <v>1</v>
      </c>
      <c r="C59" s="3">
        <v>0</v>
      </c>
      <c r="D59" s="3">
        <v>0</v>
      </c>
      <c r="E59" s="3">
        <v>1</v>
      </c>
      <c r="F59" s="3">
        <v>1</v>
      </c>
      <c r="G59" s="3">
        <v>0</v>
      </c>
      <c r="H59" s="3">
        <v>1</v>
      </c>
      <c r="I59" s="3">
        <v>1</v>
      </c>
      <c r="J59" s="3">
        <v>0</v>
      </c>
      <c r="K59" s="3">
        <v>1</v>
      </c>
      <c r="L59" s="3">
        <v>1</v>
      </c>
      <c r="M59" s="3">
        <v>1</v>
      </c>
      <c r="N59" s="3">
        <v>1</v>
      </c>
      <c r="O59" s="3">
        <v>0</v>
      </c>
      <c r="P59" s="3">
        <v>1</v>
      </c>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51.75" x14ac:dyDescent="0.25">
      <c r="A60" s="101" t="s">
        <v>1210</v>
      </c>
      <c r="B60" s="3">
        <v>1</v>
      </c>
      <c r="C60" s="3">
        <v>0</v>
      </c>
      <c r="D60" s="3">
        <v>0</v>
      </c>
      <c r="E60" s="3">
        <v>1</v>
      </c>
      <c r="F60" s="3">
        <v>1</v>
      </c>
      <c r="G60" s="3">
        <v>0</v>
      </c>
      <c r="H60" s="3">
        <v>1</v>
      </c>
      <c r="I60" s="3">
        <v>1</v>
      </c>
      <c r="J60" s="3">
        <v>0</v>
      </c>
      <c r="K60" s="3">
        <v>1</v>
      </c>
      <c r="L60" s="3">
        <v>1</v>
      </c>
      <c r="M60" s="3">
        <v>1</v>
      </c>
      <c r="N60" s="3">
        <v>1</v>
      </c>
      <c r="O60" s="3">
        <v>0</v>
      </c>
      <c r="P60" s="3">
        <v>1</v>
      </c>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64.5" x14ac:dyDescent="0.25">
      <c r="A61" s="101" t="s">
        <v>1211</v>
      </c>
      <c r="B61" s="3">
        <v>1</v>
      </c>
      <c r="C61" s="3">
        <v>0</v>
      </c>
      <c r="D61" s="3">
        <v>0</v>
      </c>
      <c r="E61" s="3">
        <v>1</v>
      </c>
      <c r="F61" s="3">
        <v>1</v>
      </c>
      <c r="G61" s="3">
        <v>0</v>
      </c>
      <c r="H61" s="3">
        <v>1</v>
      </c>
      <c r="I61" s="3">
        <v>1</v>
      </c>
      <c r="J61" s="3">
        <v>0</v>
      </c>
      <c r="K61" s="3">
        <v>1</v>
      </c>
      <c r="L61" s="3">
        <v>1</v>
      </c>
      <c r="M61" s="3">
        <v>1</v>
      </c>
      <c r="N61" s="3">
        <v>1</v>
      </c>
      <c r="O61" s="3">
        <v>0</v>
      </c>
      <c r="P61" s="3">
        <v>1</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64.5" x14ac:dyDescent="0.25">
      <c r="A62" s="101" t="s">
        <v>1212</v>
      </c>
      <c r="B62" s="3">
        <v>1</v>
      </c>
      <c r="C62" s="3">
        <v>0</v>
      </c>
      <c r="D62" s="3">
        <v>0</v>
      </c>
      <c r="E62" s="3">
        <v>1</v>
      </c>
      <c r="F62" s="3">
        <v>1</v>
      </c>
      <c r="G62" s="3">
        <v>0</v>
      </c>
      <c r="H62" s="3">
        <v>1</v>
      </c>
      <c r="I62" s="3">
        <v>1</v>
      </c>
      <c r="J62" s="3">
        <v>0</v>
      </c>
      <c r="K62" s="3">
        <v>1</v>
      </c>
      <c r="L62" s="3">
        <v>1</v>
      </c>
      <c r="M62" s="3">
        <v>1</v>
      </c>
      <c r="N62" s="3">
        <v>1</v>
      </c>
      <c r="O62" s="3">
        <v>0</v>
      </c>
      <c r="P62" s="3">
        <v>1</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39" x14ac:dyDescent="0.25">
      <c r="A63" s="101" t="s">
        <v>1213</v>
      </c>
      <c r="B63" s="3">
        <v>1</v>
      </c>
      <c r="C63" s="3">
        <v>0</v>
      </c>
      <c r="D63" s="3">
        <v>0</v>
      </c>
      <c r="E63" s="3">
        <v>1</v>
      </c>
      <c r="F63" s="3">
        <v>1</v>
      </c>
      <c r="G63" s="3">
        <v>0</v>
      </c>
      <c r="H63" s="3">
        <v>0</v>
      </c>
      <c r="I63" s="3">
        <v>1</v>
      </c>
      <c r="J63" s="3">
        <v>0</v>
      </c>
      <c r="K63" s="3">
        <v>1</v>
      </c>
      <c r="L63" s="3">
        <v>1</v>
      </c>
      <c r="M63" s="3">
        <v>1</v>
      </c>
      <c r="N63" s="3">
        <v>1</v>
      </c>
      <c r="O63" s="3">
        <v>0</v>
      </c>
      <c r="P63" s="3">
        <v>1</v>
      </c>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39" x14ac:dyDescent="0.25">
      <c r="A64" s="101" t="s">
        <v>1214</v>
      </c>
      <c r="B64" s="102">
        <v>1</v>
      </c>
      <c r="C64" s="102">
        <v>1</v>
      </c>
      <c r="D64" s="102">
        <v>1</v>
      </c>
      <c r="E64" s="102">
        <v>1</v>
      </c>
      <c r="F64" s="102">
        <v>1</v>
      </c>
      <c r="G64" s="102">
        <v>1</v>
      </c>
      <c r="H64" s="102">
        <v>1</v>
      </c>
      <c r="I64" s="102">
        <v>1</v>
      </c>
      <c r="J64" s="102">
        <v>1</v>
      </c>
      <c r="K64" s="102">
        <v>1</v>
      </c>
      <c r="L64" s="102">
        <v>1</v>
      </c>
      <c r="M64" s="102">
        <v>1</v>
      </c>
      <c r="N64" s="102">
        <v>1</v>
      </c>
      <c r="O64" s="102">
        <v>1</v>
      </c>
      <c r="P64" s="103">
        <v>0</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39" x14ac:dyDescent="0.25">
      <c r="A65" s="101" t="s">
        <v>1215</v>
      </c>
      <c r="B65" s="102">
        <v>1</v>
      </c>
      <c r="C65" s="102">
        <v>0</v>
      </c>
      <c r="D65" s="102">
        <v>1</v>
      </c>
      <c r="E65" s="102">
        <v>1</v>
      </c>
      <c r="F65" s="102">
        <v>1</v>
      </c>
      <c r="G65" s="102">
        <v>1</v>
      </c>
      <c r="H65" s="102">
        <v>1</v>
      </c>
      <c r="I65" s="102">
        <v>1</v>
      </c>
      <c r="J65" s="102">
        <v>1</v>
      </c>
      <c r="K65" s="102">
        <v>1</v>
      </c>
      <c r="L65" s="102">
        <v>1</v>
      </c>
      <c r="M65" s="102">
        <v>1</v>
      </c>
      <c r="N65" s="102">
        <v>1</v>
      </c>
      <c r="O65" s="102">
        <v>1</v>
      </c>
      <c r="P65" s="103">
        <v>0</v>
      </c>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64.5" x14ac:dyDescent="0.25">
      <c r="A66" s="101" t="s">
        <v>1216</v>
      </c>
      <c r="B66" s="102">
        <v>1</v>
      </c>
      <c r="C66" s="102">
        <v>1</v>
      </c>
      <c r="D66" s="102">
        <v>1</v>
      </c>
      <c r="E66" s="102">
        <v>1</v>
      </c>
      <c r="F66" s="102">
        <v>1</v>
      </c>
      <c r="G66" s="102">
        <v>1</v>
      </c>
      <c r="H66" s="102">
        <v>1</v>
      </c>
      <c r="I66" s="102">
        <v>1</v>
      </c>
      <c r="J66" s="102">
        <v>1</v>
      </c>
      <c r="K66" s="102">
        <v>1</v>
      </c>
      <c r="L66" s="102">
        <v>1</v>
      </c>
      <c r="M66" s="102">
        <v>1</v>
      </c>
      <c r="N66" s="102">
        <v>1</v>
      </c>
      <c r="O66" s="102">
        <v>1</v>
      </c>
      <c r="P66" s="103">
        <v>0</v>
      </c>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64.5" x14ac:dyDescent="0.25">
      <c r="A67" s="101" t="s">
        <v>1217</v>
      </c>
      <c r="B67" s="102">
        <v>1</v>
      </c>
      <c r="C67" s="102">
        <v>1</v>
      </c>
      <c r="D67" s="102">
        <v>1</v>
      </c>
      <c r="E67" s="102">
        <v>1</v>
      </c>
      <c r="F67" s="102">
        <v>1</v>
      </c>
      <c r="G67" s="102">
        <v>1</v>
      </c>
      <c r="H67" s="102">
        <v>1</v>
      </c>
      <c r="I67" s="102">
        <v>1</v>
      </c>
      <c r="J67" s="102">
        <v>1</v>
      </c>
      <c r="K67" s="102">
        <v>1</v>
      </c>
      <c r="L67" s="102">
        <v>1</v>
      </c>
      <c r="M67" s="102">
        <v>1</v>
      </c>
      <c r="N67" s="102">
        <v>1</v>
      </c>
      <c r="O67" s="102">
        <v>1</v>
      </c>
      <c r="P67" s="103">
        <v>0</v>
      </c>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39" x14ac:dyDescent="0.25">
      <c r="A68" s="101" t="s">
        <v>1218</v>
      </c>
      <c r="B68" s="102">
        <v>1</v>
      </c>
      <c r="C68" s="102">
        <v>1</v>
      </c>
      <c r="D68" s="102">
        <v>1</v>
      </c>
      <c r="E68" s="102">
        <v>1</v>
      </c>
      <c r="F68" s="102">
        <v>1</v>
      </c>
      <c r="G68" s="102">
        <v>1</v>
      </c>
      <c r="H68" s="102">
        <v>1</v>
      </c>
      <c r="I68" s="102">
        <v>1</v>
      </c>
      <c r="J68" s="102">
        <v>1</v>
      </c>
      <c r="K68" s="102">
        <v>1</v>
      </c>
      <c r="L68" s="102">
        <v>0</v>
      </c>
      <c r="M68" s="102">
        <v>1</v>
      </c>
      <c r="N68" s="102">
        <v>1</v>
      </c>
      <c r="O68" s="102">
        <v>1</v>
      </c>
      <c r="P68" s="103">
        <v>0</v>
      </c>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26.25" x14ac:dyDescent="0.25">
      <c r="A69" s="101" t="s">
        <v>1219</v>
      </c>
      <c r="B69" s="102">
        <v>1</v>
      </c>
      <c r="C69" s="102">
        <v>1</v>
      </c>
      <c r="D69" s="102">
        <v>1</v>
      </c>
      <c r="E69" s="102">
        <v>1</v>
      </c>
      <c r="F69" s="102">
        <v>1</v>
      </c>
      <c r="G69" s="102">
        <v>1</v>
      </c>
      <c r="H69" s="102">
        <v>1</v>
      </c>
      <c r="I69" s="102">
        <v>1</v>
      </c>
      <c r="J69" s="102">
        <v>1</v>
      </c>
      <c r="K69" s="102">
        <v>1</v>
      </c>
      <c r="L69" s="102">
        <v>1</v>
      </c>
      <c r="M69" s="102">
        <v>1</v>
      </c>
      <c r="N69" s="102">
        <v>1</v>
      </c>
      <c r="P69" s="103">
        <v>1</v>
      </c>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x14ac:dyDescent="0.25">
      <c r="A70" s="101" t="s">
        <v>1220</v>
      </c>
      <c r="B70" s="102">
        <v>1</v>
      </c>
      <c r="C70" s="102">
        <v>1</v>
      </c>
      <c r="D70" s="102">
        <v>1</v>
      </c>
      <c r="E70" s="102">
        <v>1</v>
      </c>
      <c r="F70" s="102">
        <v>1</v>
      </c>
      <c r="G70" s="102">
        <v>1</v>
      </c>
      <c r="H70" s="102">
        <v>1</v>
      </c>
      <c r="I70" s="102">
        <v>1</v>
      </c>
      <c r="J70" s="102">
        <v>1</v>
      </c>
      <c r="K70" s="102">
        <v>1</v>
      </c>
      <c r="L70" s="102">
        <v>1</v>
      </c>
      <c r="M70" s="102">
        <v>1</v>
      </c>
      <c r="N70" s="102">
        <v>1</v>
      </c>
      <c r="P70" s="103">
        <v>1</v>
      </c>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x14ac:dyDescent="0.25">
      <c r="A71" s="101" t="s">
        <v>1221</v>
      </c>
      <c r="B71" s="102">
        <v>1</v>
      </c>
      <c r="C71" s="102">
        <v>1</v>
      </c>
      <c r="D71" s="102">
        <v>1</v>
      </c>
      <c r="E71" s="102">
        <v>1</v>
      </c>
      <c r="F71" s="102">
        <v>1</v>
      </c>
      <c r="G71" s="102">
        <v>1</v>
      </c>
      <c r="H71" s="102">
        <v>1</v>
      </c>
      <c r="I71" s="102">
        <v>1</v>
      </c>
      <c r="J71" s="102">
        <v>1</v>
      </c>
      <c r="K71" s="102">
        <v>1</v>
      </c>
      <c r="L71" s="102">
        <v>1</v>
      </c>
      <c r="M71" s="102">
        <v>1</v>
      </c>
      <c r="N71" s="102">
        <v>1</v>
      </c>
      <c r="P71" s="103">
        <v>1</v>
      </c>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s="122" customFormat="1" ht="13.5" thickBot="1" x14ac:dyDescent="0.25">
      <c r="A72" s="120" t="s">
        <v>1222</v>
      </c>
      <c r="B72" s="121">
        <f t="shared" ref="B72:M72" si="4">AVERAGE(B56:B71)</f>
        <v>0.875</v>
      </c>
      <c r="C72" s="121">
        <f t="shared" si="4"/>
        <v>0.53333333333333333</v>
      </c>
      <c r="D72" s="121">
        <f t="shared" si="4"/>
        <v>0.6</v>
      </c>
      <c r="E72" s="121">
        <f t="shared" si="4"/>
        <v>0.8964375</v>
      </c>
      <c r="F72" s="121">
        <f t="shared" si="4"/>
        <v>1</v>
      </c>
      <c r="G72" s="121">
        <f t="shared" si="4"/>
        <v>0.63118750000000001</v>
      </c>
      <c r="H72" s="121">
        <f t="shared" si="4"/>
        <v>0.8666666666666667</v>
      </c>
      <c r="I72" s="121">
        <f t="shared" si="4"/>
        <v>0.93333333333333335</v>
      </c>
      <c r="J72" s="121">
        <f t="shared" si="4"/>
        <v>0.59024999999999994</v>
      </c>
      <c r="K72" s="121">
        <f t="shared" si="4"/>
        <v>0.89975000000000005</v>
      </c>
      <c r="L72" s="121">
        <f t="shared" si="4"/>
        <v>0.8666666666666667</v>
      </c>
      <c r="M72" s="121">
        <f t="shared" si="4"/>
        <v>0.93333333333333335</v>
      </c>
      <c r="N72" s="121">
        <f>AVERAGE(N58:N71,N56)</f>
        <v>0.90799999999999992</v>
      </c>
      <c r="O72" s="121">
        <f>AVERAGE(O58:O68,O56)</f>
        <v>0.46374999999999994</v>
      </c>
      <c r="P72" s="121">
        <f>AVERAGE(P56:P71)</f>
        <v>0.58224999999999993</v>
      </c>
    </row>
    <row r="73" spans="1:1024" s="122" customFormat="1" ht="13.5" thickBot="1" x14ac:dyDescent="0.25">
      <c r="A73" s="120" t="s">
        <v>1223</v>
      </c>
      <c r="B73" s="121">
        <f t="shared" ref="B73:M73" si="5">AVERAGE(B56:B71)</f>
        <v>0.875</v>
      </c>
      <c r="C73" s="121">
        <f t="shared" si="5"/>
        <v>0.53333333333333333</v>
      </c>
      <c r="D73" s="121">
        <f t="shared" si="5"/>
        <v>0.6</v>
      </c>
      <c r="E73" s="121">
        <f t="shared" si="5"/>
        <v>0.8964375</v>
      </c>
      <c r="F73" s="121">
        <f t="shared" si="5"/>
        <v>1</v>
      </c>
      <c r="G73" s="121">
        <f t="shared" si="5"/>
        <v>0.63118750000000001</v>
      </c>
      <c r="H73" s="121">
        <f t="shared" si="5"/>
        <v>0.8666666666666667</v>
      </c>
      <c r="I73" s="121">
        <f t="shared" si="5"/>
        <v>0.93333333333333335</v>
      </c>
      <c r="J73" s="121">
        <f t="shared" si="5"/>
        <v>0.59024999999999994</v>
      </c>
      <c r="K73" s="121">
        <f t="shared" si="5"/>
        <v>0.89975000000000005</v>
      </c>
      <c r="L73" s="121">
        <f t="shared" si="5"/>
        <v>0.8666666666666667</v>
      </c>
      <c r="M73" s="121">
        <f t="shared" si="5"/>
        <v>0.93333333333333335</v>
      </c>
      <c r="N73" s="121">
        <f>AVERAGE(N58:N71,N56)</f>
        <v>0.90799999999999992</v>
      </c>
      <c r="O73" s="121">
        <f>AVERAGE(O58:O68,O56)</f>
        <v>0.46374999999999994</v>
      </c>
      <c r="P73" s="123">
        <f>AVERAGE(P56:P71)</f>
        <v>0.58224999999999993</v>
      </c>
    </row>
    <row r="74" spans="1:1024" s="122" customFormat="1" ht="14.25" thickTop="1" thickBot="1" x14ac:dyDescent="0.25">
      <c r="A74" s="167" t="s">
        <v>1224</v>
      </c>
      <c r="B74" s="167"/>
      <c r="C74" s="167"/>
      <c r="D74" s="167"/>
      <c r="E74" s="167"/>
      <c r="F74" s="167"/>
      <c r="G74" s="167"/>
      <c r="H74" s="167"/>
      <c r="I74" s="167"/>
      <c r="J74" s="167"/>
      <c r="K74" s="167"/>
      <c r="L74" s="167"/>
      <c r="M74" s="167"/>
      <c r="N74" s="167"/>
      <c r="O74" s="167"/>
      <c r="P74" s="167"/>
    </row>
    <row r="75" spans="1:1024" ht="15.75" thickTop="1" x14ac:dyDescent="0.25">
      <c r="A75" s="167" t="s">
        <v>1225</v>
      </c>
      <c r="B75" s="167"/>
      <c r="C75" s="167"/>
      <c r="D75" s="167"/>
      <c r="E75" s="167"/>
      <c r="F75" s="167"/>
      <c r="G75" s="167"/>
      <c r="H75" s="167"/>
      <c r="I75" s="167"/>
      <c r="J75" s="167"/>
      <c r="K75" s="167"/>
      <c r="L75" s="167"/>
      <c r="M75" s="167"/>
      <c r="N75" s="167"/>
      <c r="O75" s="167"/>
      <c r="P75" s="167"/>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x14ac:dyDescent="0.25">
      <c r="A76" s="124" t="s">
        <v>1226</v>
      </c>
      <c r="B76" s="125"/>
      <c r="C76" s="125"/>
      <c r="D76" s="125"/>
      <c r="E76" s="125"/>
      <c r="F76" s="125"/>
      <c r="G76" s="125"/>
      <c r="H76" s="125"/>
      <c r="I76" s="125"/>
      <c r="J76" s="125"/>
      <c r="K76" s="125"/>
      <c r="L76" s="125"/>
      <c r="M76" s="125"/>
      <c r="N76" s="125"/>
      <c r="O76" s="125"/>
      <c r="P76" s="12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26.25" x14ac:dyDescent="0.25">
      <c r="A77" s="101" t="s">
        <v>1227</v>
      </c>
      <c r="B77" s="127">
        <v>1</v>
      </c>
      <c r="C77" s="127">
        <v>1</v>
      </c>
      <c r="D77" s="127">
        <v>1</v>
      </c>
      <c r="E77" s="127">
        <v>1</v>
      </c>
      <c r="F77" s="127">
        <v>1</v>
      </c>
      <c r="G77" s="127">
        <v>1</v>
      </c>
      <c r="H77" s="127">
        <v>1</v>
      </c>
      <c r="I77" s="127">
        <v>1</v>
      </c>
      <c r="J77" s="127">
        <v>1</v>
      </c>
      <c r="K77" s="127">
        <v>1</v>
      </c>
      <c r="L77" s="127">
        <v>1</v>
      </c>
      <c r="M77" s="127">
        <v>1</v>
      </c>
      <c r="N77" s="127">
        <v>1</v>
      </c>
      <c r="O77" s="127">
        <v>1</v>
      </c>
      <c r="P77" s="103">
        <v>1</v>
      </c>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39" x14ac:dyDescent="0.25">
      <c r="A78" s="101" t="s">
        <v>1228</v>
      </c>
      <c r="B78" s="127">
        <v>1</v>
      </c>
      <c r="C78" s="127">
        <v>1</v>
      </c>
      <c r="D78" s="127">
        <v>1</v>
      </c>
      <c r="E78" s="127">
        <v>0</v>
      </c>
      <c r="F78" s="127">
        <v>1</v>
      </c>
      <c r="G78" s="127">
        <v>1</v>
      </c>
      <c r="H78" s="127">
        <v>0</v>
      </c>
      <c r="I78" s="127">
        <v>0</v>
      </c>
      <c r="J78" s="127">
        <v>0</v>
      </c>
      <c r="K78" s="127">
        <v>1</v>
      </c>
      <c r="L78" s="127">
        <v>1</v>
      </c>
      <c r="M78" s="127">
        <v>0</v>
      </c>
      <c r="N78" s="127">
        <v>1</v>
      </c>
      <c r="O78" s="127">
        <v>1</v>
      </c>
      <c r="P78" s="103">
        <v>0</v>
      </c>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6.25" x14ac:dyDescent="0.25">
      <c r="A79" s="101" t="s">
        <v>70</v>
      </c>
      <c r="B79" s="127">
        <v>1</v>
      </c>
      <c r="C79" s="127">
        <v>1</v>
      </c>
      <c r="D79" s="127">
        <v>0.33</v>
      </c>
      <c r="E79" s="127">
        <v>0.33</v>
      </c>
      <c r="F79" s="127">
        <v>1</v>
      </c>
      <c r="G79" s="127">
        <v>1</v>
      </c>
      <c r="H79" s="127">
        <v>0.66</v>
      </c>
      <c r="I79" s="127">
        <v>0.33</v>
      </c>
      <c r="J79" s="127">
        <v>1</v>
      </c>
      <c r="K79" s="127">
        <v>0.66</v>
      </c>
      <c r="L79" s="127">
        <v>0.33</v>
      </c>
      <c r="M79" s="127">
        <v>0</v>
      </c>
      <c r="N79" s="127">
        <v>1</v>
      </c>
      <c r="O79" s="127">
        <v>0.66</v>
      </c>
      <c r="P79" s="103">
        <v>1</v>
      </c>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6.25" x14ac:dyDescent="0.25">
      <c r="A80" s="101" t="s">
        <v>1229</v>
      </c>
      <c r="B80" s="3">
        <v>1</v>
      </c>
      <c r="C80" s="5">
        <v>0</v>
      </c>
      <c r="D80" s="5">
        <v>0</v>
      </c>
      <c r="E80" s="5">
        <v>1</v>
      </c>
      <c r="F80" s="5">
        <v>1</v>
      </c>
      <c r="G80" s="5">
        <v>0</v>
      </c>
      <c r="H80" s="5">
        <v>0</v>
      </c>
      <c r="I80" s="5">
        <v>1</v>
      </c>
      <c r="J80" s="5">
        <v>0</v>
      </c>
      <c r="K80" s="5">
        <v>1</v>
      </c>
      <c r="L80" s="5">
        <v>1</v>
      </c>
      <c r="M80" s="5">
        <v>0</v>
      </c>
      <c r="N80" s="5">
        <v>1</v>
      </c>
      <c r="O80" s="5">
        <v>0</v>
      </c>
      <c r="P80" s="5">
        <v>1</v>
      </c>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26.25" x14ac:dyDescent="0.25">
      <c r="A81" s="101" t="s">
        <v>1230</v>
      </c>
      <c r="B81" s="20">
        <v>0.96691014381314599</v>
      </c>
      <c r="C81" s="20">
        <v>0.99292704143795596</v>
      </c>
      <c r="D81" s="20">
        <v>0.99282885495553896</v>
      </c>
      <c r="E81" s="20">
        <v>0.70635015178581395</v>
      </c>
      <c r="F81">
        <v>0.52750869865826999</v>
      </c>
      <c r="G81" s="20">
        <v>0.78749624348607905</v>
      </c>
      <c r="H81" s="20">
        <v>0.77435482277499101</v>
      </c>
      <c r="I81" s="20"/>
      <c r="J81" s="20">
        <v>0.69451725927531904</v>
      </c>
      <c r="K81" s="20">
        <v>0.85284757556121404</v>
      </c>
      <c r="L81" s="20">
        <v>0.99320667980897703</v>
      </c>
      <c r="M81" s="20">
        <v>0.67839569086175699</v>
      </c>
      <c r="N81" s="20">
        <v>0.999918020146491</v>
      </c>
      <c r="O81" s="20">
        <v>0.92774184350696398</v>
      </c>
      <c r="P81" s="20">
        <v>0.74410235792281398</v>
      </c>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x14ac:dyDescent="0.25">
      <c r="A82" s="113" t="s">
        <v>1231</v>
      </c>
      <c r="B82" s="114">
        <f t="shared" ref="B82:P82" si="6">AVERAGE(B77:B81)</f>
        <v>0.99338202876262915</v>
      </c>
      <c r="C82" s="114">
        <f t="shared" si="6"/>
        <v>0.79858540828759117</v>
      </c>
      <c r="D82" s="114">
        <f t="shared" si="6"/>
        <v>0.66456577099110781</v>
      </c>
      <c r="E82" s="114">
        <f t="shared" si="6"/>
        <v>0.60727003035716276</v>
      </c>
      <c r="F82" s="114">
        <f t="shared" si="6"/>
        <v>0.90550173973165404</v>
      </c>
      <c r="G82" s="114">
        <f t="shared" si="6"/>
        <v>0.75749924869721585</v>
      </c>
      <c r="H82" s="114">
        <f t="shared" si="6"/>
        <v>0.48687096455499823</v>
      </c>
      <c r="I82" s="114">
        <f t="shared" si="6"/>
        <v>0.58250000000000002</v>
      </c>
      <c r="J82" s="114">
        <f t="shared" si="6"/>
        <v>0.53890345185506372</v>
      </c>
      <c r="K82" s="114">
        <f t="shared" si="6"/>
        <v>0.90256951511224293</v>
      </c>
      <c r="L82" s="114">
        <f t="shared" si="6"/>
        <v>0.86464133596179538</v>
      </c>
      <c r="M82" s="114">
        <f t="shared" si="6"/>
        <v>0.3356791381723514</v>
      </c>
      <c r="N82" s="114">
        <f t="shared" si="6"/>
        <v>0.9999836040292982</v>
      </c>
      <c r="O82" s="114">
        <f t="shared" si="6"/>
        <v>0.71754836870139282</v>
      </c>
      <c r="P82" s="115">
        <f t="shared" si="6"/>
        <v>0.74882047158456277</v>
      </c>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x14ac:dyDescent="0.25">
      <c r="A83" s="128" t="s">
        <v>1232</v>
      </c>
      <c r="B83" s="125"/>
      <c r="C83" s="125"/>
      <c r="D83" s="125"/>
      <c r="E83" s="125"/>
      <c r="F83" s="125"/>
      <c r="G83" s="125"/>
      <c r="H83" s="125"/>
      <c r="I83" s="125"/>
      <c r="J83" s="125"/>
      <c r="K83" s="125"/>
      <c r="L83" s="125"/>
      <c r="M83" s="125"/>
      <c r="N83" s="125"/>
      <c r="O83" s="125"/>
      <c r="P83" s="126"/>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26.25" x14ac:dyDescent="0.25">
      <c r="A84" s="101" t="s">
        <v>1233</v>
      </c>
      <c r="B84" s="127">
        <v>1.0620000000000001</v>
      </c>
      <c r="C84" s="127">
        <v>1.0109999999999999</v>
      </c>
      <c r="D84" s="127">
        <v>0.98799999999999999</v>
      </c>
      <c r="E84" s="127">
        <v>1.01</v>
      </c>
      <c r="F84" s="127">
        <v>0.98399999999999999</v>
      </c>
      <c r="G84" s="127">
        <v>1.0803</v>
      </c>
      <c r="H84" s="127"/>
      <c r="I84" s="127">
        <v>0.85399999999999998</v>
      </c>
      <c r="J84" s="127">
        <v>0.95199999999999996</v>
      </c>
      <c r="K84" s="127"/>
      <c r="L84" s="127">
        <v>0.98550000000000004</v>
      </c>
      <c r="M84" s="127">
        <v>0.94599999999999995</v>
      </c>
      <c r="N84" s="127">
        <v>1.0808</v>
      </c>
      <c r="O84" s="127">
        <v>0.98909999999999998</v>
      </c>
      <c r="P84" s="103">
        <v>1.0640000000000001</v>
      </c>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26.25" x14ac:dyDescent="0.25">
      <c r="A85" s="101" t="s">
        <v>1234</v>
      </c>
      <c r="B85" s="127">
        <v>1.3220000000000001</v>
      </c>
      <c r="C85" s="127">
        <v>1.0860000000000001</v>
      </c>
      <c r="D85" s="127">
        <v>1.01</v>
      </c>
      <c r="E85" s="127">
        <v>0.309</v>
      </c>
      <c r="F85" s="127"/>
      <c r="G85" s="127">
        <v>0.752</v>
      </c>
      <c r="H85" s="127"/>
      <c r="I85" s="127">
        <v>0.58199999999999996</v>
      </c>
      <c r="J85" s="127">
        <v>0.76500000000000001</v>
      </c>
      <c r="K85" s="127"/>
      <c r="L85" s="127">
        <v>0.96699999999999997</v>
      </c>
      <c r="M85" s="127">
        <v>0.35599999999999998</v>
      </c>
      <c r="N85" s="127">
        <v>1.2230000000000001</v>
      </c>
      <c r="O85" s="127">
        <v>0.95599999999999996</v>
      </c>
      <c r="P85" s="103">
        <v>0.61499999999999999</v>
      </c>
    </row>
    <row r="86" spans="1:1024" ht="26.25" x14ac:dyDescent="0.25">
      <c r="A86" s="101" t="s">
        <v>1235</v>
      </c>
      <c r="B86" s="127">
        <v>0.20399999999999999</v>
      </c>
      <c r="C86" s="127"/>
      <c r="D86" s="127">
        <v>0.376</v>
      </c>
      <c r="E86" s="127"/>
      <c r="F86" s="127"/>
      <c r="G86" s="127">
        <v>0.58799999999999997</v>
      </c>
      <c r="H86" s="127"/>
      <c r="I86" s="127"/>
      <c r="J86" s="127">
        <v>0</v>
      </c>
      <c r="K86" s="127"/>
      <c r="L86" s="127"/>
      <c r="M86" s="127"/>
      <c r="N86" s="127"/>
      <c r="O86" s="127"/>
    </row>
    <row r="87" spans="1:1024" ht="26.25" x14ac:dyDescent="0.25">
      <c r="A87" s="101" t="s">
        <v>1236</v>
      </c>
      <c r="B87" s="127">
        <v>1.016</v>
      </c>
      <c r="C87" s="127">
        <v>0.83099999999999996</v>
      </c>
      <c r="D87" s="127">
        <v>0.93200000000000005</v>
      </c>
      <c r="E87" s="127"/>
      <c r="F87" s="127"/>
      <c r="G87" s="127">
        <v>0.28899999999999998</v>
      </c>
      <c r="H87" s="127"/>
      <c r="I87" s="127"/>
      <c r="J87" s="127">
        <v>0.498</v>
      </c>
      <c r="K87" s="127"/>
      <c r="L87" s="127">
        <v>0.78400000000000003</v>
      </c>
      <c r="M87" s="127"/>
      <c r="N87" s="127">
        <v>0.73599999999999999</v>
      </c>
      <c r="O87" s="127">
        <v>1.0439000000000001</v>
      </c>
      <c r="P87" s="103">
        <v>0.22900000000000001</v>
      </c>
    </row>
    <row r="88" spans="1:1024" ht="26.25" x14ac:dyDescent="0.25">
      <c r="A88" s="101" t="s">
        <v>1237</v>
      </c>
      <c r="B88" s="127">
        <v>0.97499999999999998</v>
      </c>
      <c r="C88" s="127">
        <v>0.998</v>
      </c>
      <c r="D88" s="127">
        <v>0.92900000000000005</v>
      </c>
      <c r="E88" s="127">
        <v>0.66</v>
      </c>
      <c r="F88" s="127">
        <v>0.90900000000000003</v>
      </c>
      <c r="G88" s="127">
        <v>0.92</v>
      </c>
      <c r="H88" s="127"/>
      <c r="I88" s="127">
        <v>0.65300000000000002</v>
      </c>
      <c r="J88" s="127"/>
      <c r="K88" s="127">
        <v>0.96299999999999997</v>
      </c>
      <c r="L88" s="127">
        <v>0.95899999999999996</v>
      </c>
      <c r="M88" s="127">
        <v>0.80400000000000005</v>
      </c>
      <c r="N88" s="127">
        <v>0.997</v>
      </c>
      <c r="O88" s="127">
        <v>0.92600000000000005</v>
      </c>
      <c r="P88" s="103">
        <v>0.92510000000000003</v>
      </c>
    </row>
    <row r="89" spans="1:1024" ht="26.25" x14ac:dyDescent="0.25">
      <c r="A89" s="101" t="s">
        <v>1238</v>
      </c>
      <c r="B89" s="127">
        <v>0.88</v>
      </c>
      <c r="C89" s="127"/>
      <c r="D89" s="127"/>
      <c r="E89" s="127"/>
      <c r="F89" s="127">
        <v>0.34599999999999997</v>
      </c>
      <c r="G89" s="127">
        <v>0.57599999999999996</v>
      </c>
      <c r="H89" s="127"/>
      <c r="I89" s="127">
        <v>0.28999999999999998</v>
      </c>
      <c r="J89" s="127"/>
      <c r="K89" s="127">
        <v>0.70499999999999996</v>
      </c>
      <c r="L89" s="127">
        <v>0.95</v>
      </c>
      <c r="M89" s="127"/>
      <c r="N89" s="127">
        <v>0.99</v>
      </c>
      <c r="O89" s="127">
        <v>0.873</v>
      </c>
      <c r="P89" s="103">
        <v>0.59199999999999997</v>
      </c>
    </row>
    <row r="90" spans="1:1024" ht="26.25" x14ac:dyDescent="0.25">
      <c r="A90" s="101" t="s">
        <v>1239</v>
      </c>
      <c r="B90" s="127"/>
      <c r="C90" s="127"/>
      <c r="D90" s="127">
        <v>0.96199999999999997</v>
      </c>
      <c r="E90" s="127">
        <v>0.622</v>
      </c>
      <c r="F90" s="127">
        <v>0.50900000000000001</v>
      </c>
      <c r="G90" s="127">
        <v>0.85</v>
      </c>
      <c r="H90" s="127"/>
      <c r="I90" s="127">
        <v>0.81399999999999995</v>
      </c>
      <c r="J90" s="127">
        <v>0.90500000000000003</v>
      </c>
      <c r="K90" s="127">
        <v>0.78200000000000003</v>
      </c>
      <c r="L90" s="127">
        <v>0.999</v>
      </c>
      <c r="M90" s="127"/>
      <c r="N90" s="127"/>
      <c r="O90" s="127">
        <v>0.97</v>
      </c>
      <c r="P90" s="103">
        <v>0.77700000000000002</v>
      </c>
    </row>
    <row r="91" spans="1:1024" ht="26.25" x14ac:dyDescent="0.25">
      <c r="A91" s="101" t="s">
        <v>1240</v>
      </c>
      <c r="B91" s="127">
        <v>0.79300000000000004</v>
      </c>
      <c r="C91" s="127">
        <v>0.88800000000000001</v>
      </c>
      <c r="D91" s="127">
        <v>0.97699999999999998</v>
      </c>
      <c r="E91" s="127">
        <v>7.0099999999999996E-2</v>
      </c>
      <c r="F91" s="127"/>
      <c r="G91" s="127">
        <v>0.57599999999999996</v>
      </c>
      <c r="H91" s="127"/>
      <c r="I91" s="127">
        <v>0.84099999999999997</v>
      </c>
      <c r="J91" s="127"/>
      <c r="K91" s="127">
        <v>0.80200000000000005</v>
      </c>
      <c r="L91" s="127">
        <v>0.90700000000000003</v>
      </c>
      <c r="M91" s="127"/>
      <c r="N91" s="127"/>
      <c r="O91" s="127">
        <v>0.90700000000000003</v>
      </c>
      <c r="P91" s="103">
        <v>0.69199999999999995</v>
      </c>
    </row>
    <row r="92" spans="1:1024" ht="26.25" x14ac:dyDescent="0.25">
      <c r="A92" s="101" t="s">
        <v>1241</v>
      </c>
      <c r="B92" s="127">
        <v>0.78600000000000003</v>
      </c>
      <c r="C92" s="127"/>
      <c r="D92" s="127"/>
      <c r="E92" s="127"/>
      <c r="F92" s="127"/>
      <c r="G92" s="127">
        <v>0.93300000000000005</v>
      </c>
      <c r="H92" s="127"/>
      <c r="I92" s="127"/>
      <c r="J92" s="127"/>
      <c r="K92" s="127"/>
      <c r="L92" s="127">
        <v>7.8E-2</v>
      </c>
      <c r="M92" s="127"/>
      <c r="N92" s="127"/>
      <c r="O92" s="127"/>
    </row>
    <row r="93" spans="1:1024" ht="26.25" x14ac:dyDescent="0.25">
      <c r="A93" s="101" t="s">
        <v>1242</v>
      </c>
      <c r="B93" s="127">
        <v>0.76500000000000001</v>
      </c>
      <c r="C93" s="127"/>
      <c r="D93" s="127">
        <v>0.2409</v>
      </c>
      <c r="E93" s="127"/>
      <c r="F93" s="127">
        <v>0.57799999999999996</v>
      </c>
      <c r="G93" s="127">
        <v>0.189</v>
      </c>
      <c r="H93" s="127"/>
      <c r="I93" s="127">
        <v>0.90300000000000002</v>
      </c>
      <c r="J93" s="127"/>
      <c r="K93" s="127"/>
      <c r="L93" s="127">
        <v>0.433</v>
      </c>
      <c r="M93" s="127"/>
      <c r="N93" s="127"/>
      <c r="O93" s="127"/>
    </row>
    <row r="94" spans="1:1024" ht="39" x14ac:dyDescent="0.25">
      <c r="A94" s="101" t="s">
        <v>1243</v>
      </c>
      <c r="B94" s="127"/>
      <c r="C94" s="127"/>
      <c r="D94" s="127"/>
      <c r="E94" s="127"/>
      <c r="F94" s="127">
        <v>0.875</v>
      </c>
      <c r="G94" s="127">
        <v>0.879</v>
      </c>
      <c r="H94" s="127"/>
      <c r="I94" s="127"/>
      <c r="J94" s="127"/>
      <c r="K94" s="127">
        <v>0.70599999999999996</v>
      </c>
      <c r="L94" s="127"/>
      <c r="M94" s="127">
        <v>0.53600000000000003</v>
      </c>
      <c r="N94" s="127">
        <v>0.89600000000000002</v>
      </c>
      <c r="O94" s="127"/>
      <c r="P94" s="103">
        <v>0.52500000000000002</v>
      </c>
    </row>
    <row r="95" spans="1:1024" ht="39" x14ac:dyDescent="0.25">
      <c r="A95" s="101" t="s">
        <v>1244</v>
      </c>
      <c r="B95" s="127">
        <v>0.95</v>
      </c>
      <c r="C95" s="127">
        <v>0.91</v>
      </c>
      <c r="D95" s="127"/>
      <c r="E95" s="127"/>
      <c r="F95" s="127"/>
      <c r="G95" s="127">
        <v>0.92600000000000005</v>
      </c>
      <c r="H95" s="127"/>
      <c r="I95" s="127"/>
      <c r="J95" s="127">
        <v>0.66300000000000003</v>
      </c>
      <c r="K95" s="127"/>
      <c r="L95" s="127"/>
      <c r="M95" s="127"/>
      <c r="N95" s="127">
        <v>0.91</v>
      </c>
      <c r="O95" s="127">
        <v>0.33</v>
      </c>
    </row>
    <row r="96" spans="1:1024" ht="39" x14ac:dyDescent="0.25">
      <c r="A96" s="101" t="s">
        <v>1245</v>
      </c>
      <c r="B96" s="127">
        <v>0.95699999999999996</v>
      </c>
      <c r="C96" s="127">
        <v>0.92</v>
      </c>
      <c r="D96" s="127"/>
      <c r="E96" s="127"/>
      <c r="F96" s="127"/>
      <c r="G96" s="127">
        <v>0.83299999999999996</v>
      </c>
      <c r="H96" s="127"/>
      <c r="I96" s="127"/>
      <c r="J96" s="127">
        <v>0.35499999999999998</v>
      </c>
      <c r="K96" s="127"/>
      <c r="L96" s="127"/>
      <c r="M96" s="127"/>
      <c r="N96" s="127">
        <v>0.87</v>
      </c>
      <c r="O96" s="127">
        <v>0.43</v>
      </c>
    </row>
    <row r="97" spans="1:1024" ht="39" x14ac:dyDescent="0.25">
      <c r="A97" s="101" t="s">
        <v>1246</v>
      </c>
      <c r="B97" s="127"/>
      <c r="C97" s="127"/>
      <c r="D97" s="127"/>
      <c r="E97" s="127"/>
      <c r="F97" s="127">
        <v>0.67200000000000004</v>
      </c>
      <c r="G97" s="127">
        <v>0.79700000000000004</v>
      </c>
      <c r="H97" s="127"/>
      <c r="I97" s="127"/>
      <c r="J97" s="127"/>
      <c r="K97" s="127">
        <v>0.54300000000000004</v>
      </c>
      <c r="L97" s="127"/>
      <c r="M97" s="127">
        <v>0.65400000000000003</v>
      </c>
      <c r="N97" s="127">
        <v>0.80200000000000005</v>
      </c>
      <c r="O97" s="127"/>
      <c r="P97" s="103">
        <v>0.38900000000000001</v>
      </c>
    </row>
    <row r="98" spans="1:1024" ht="39" x14ac:dyDescent="0.25">
      <c r="A98" s="101" t="s">
        <v>1247</v>
      </c>
      <c r="B98" s="127">
        <v>0.94799999999999995</v>
      </c>
      <c r="C98" s="127"/>
      <c r="D98" s="127"/>
      <c r="E98" s="127"/>
      <c r="F98" s="127"/>
      <c r="G98" s="127"/>
      <c r="H98" s="127">
        <v>0.93700000000000006</v>
      </c>
      <c r="I98" s="127"/>
      <c r="J98" s="127"/>
      <c r="K98" s="127"/>
      <c r="L98" s="127"/>
      <c r="M98" s="127"/>
      <c r="N98" s="127">
        <v>0.80030000000000001</v>
      </c>
      <c r="O98" s="127">
        <v>0.28899999999999998</v>
      </c>
    </row>
    <row r="99" spans="1:1024" ht="39" x14ac:dyDescent="0.25">
      <c r="A99" s="101" t="s">
        <v>1248</v>
      </c>
      <c r="B99" s="127">
        <v>0.96</v>
      </c>
      <c r="C99" s="127">
        <v>0.879</v>
      </c>
      <c r="D99" s="127"/>
      <c r="E99" s="127"/>
      <c r="F99" s="127"/>
      <c r="G99" s="127">
        <v>0.65800000000000003</v>
      </c>
      <c r="H99" s="127"/>
      <c r="I99" s="127"/>
      <c r="J99" s="127"/>
      <c r="K99" s="127"/>
      <c r="L99" s="127"/>
      <c r="M99" s="127">
        <v>0.06</v>
      </c>
      <c r="N99" s="127">
        <v>0.72499999999999998</v>
      </c>
      <c r="O99" s="127">
        <v>0.26500000000000001</v>
      </c>
    </row>
    <row r="100" spans="1:1024" ht="26.25" x14ac:dyDescent="0.25">
      <c r="A100" s="101" t="s">
        <v>1249</v>
      </c>
      <c r="B100" s="127"/>
      <c r="C100" s="127"/>
      <c r="D100" s="127">
        <v>0.99099999999999999</v>
      </c>
      <c r="E100" s="127"/>
      <c r="F100" s="127"/>
      <c r="G100" s="127">
        <v>0.96899999999999997</v>
      </c>
      <c r="H100" s="127"/>
      <c r="I100" s="127">
        <v>0.47699999999999998</v>
      </c>
      <c r="J100" s="127">
        <v>0.98899999999999999</v>
      </c>
      <c r="K100" s="127">
        <v>0.98399999999999999</v>
      </c>
      <c r="L100" s="127"/>
      <c r="M100" s="127">
        <v>0.87</v>
      </c>
      <c r="N100" s="127">
        <v>1</v>
      </c>
      <c r="O100" s="127"/>
      <c r="P100" s="103">
        <v>0.92100000000000004</v>
      </c>
    </row>
    <row r="101" spans="1:1024" ht="26.25" x14ac:dyDescent="0.25">
      <c r="A101" s="101" t="s">
        <v>1250</v>
      </c>
      <c r="B101" s="127">
        <v>0.96</v>
      </c>
      <c r="C101" s="127"/>
      <c r="D101" s="127">
        <v>0.96499999999999997</v>
      </c>
      <c r="E101" s="127">
        <v>0.63800000000000001</v>
      </c>
      <c r="F101" s="127"/>
      <c r="G101" s="127">
        <v>0.879</v>
      </c>
      <c r="H101" s="127">
        <v>0.95040000000000002</v>
      </c>
      <c r="I101" s="127">
        <v>0.45500000000000002</v>
      </c>
      <c r="J101" s="127">
        <v>0.94099999999999995</v>
      </c>
      <c r="K101" s="127">
        <v>0.95799999999999996</v>
      </c>
      <c r="L101" s="127">
        <v>0.97599999999999998</v>
      </c>
      <c r="M101" s="127">
        <v>0.76100000000000001</v>
      </c>
      <c r="N101" s="127">
        <v>0.99</v>
      </c>
      <c r="O101" s="127">
        <v>0.88</v>
      </c>
      <c r="P101" s="103">
        <v>0.80069999999999997</v>
      </c>
    </row>
    <row r="102" spans="1:1024" x14ac:dyDescent="0.25">
      <c r="A102" s="113" t="s">
        <v>1251</v>
      </c>
      <c r="B102" s="114">
        <f t="shared" ref="B102:P102" si="7">AVERAGE(B83:B101)</f>
        <v>0.89842857142857169</v>
      </c>
      <c r="C102" s="114">
        <f t="shared" si="7"/>
        <v>0.94037499999999996</v>
      </c>
      <c r="D102" s="114">
        <f t="shared" si="7"/>
        <v>0.83709000000000011</v>
      </c>
      <c r="E102" s="114">
        <f t="shared" si="7"/>
        <v>0.55151666666666666</v>
      </c>
      <c r="F102" s="114">
        <f t="shared" si="7"/>
        <v>0.69614285714285706</v>
      </c>
      <c r="G102" s="114">
        <f t="shared" si="7"/>
        <v>0.74672352941176456</v>
      </c>
      <c r="H102" s="114">
        <f t="shared" si="7"/>
        <v>0.94369999999999998</v>
      </c>
      <c r="I102" s="114">
        <f t="shared" si="7"/>
        <v>0.65211111111111109</v>
      </c>
      <c r="J102" s="114">
        <f t="shared" si="7"/>
        <v>0.67422222222222217</v>
      </c>
      <c r="K102" s="114">
        <f t="shared" si="7"/>
        <v>0.80537500000000006</v>
      </c>
      <c r="L102" s="114">
        <f t="shared" si="7"/>
        <v>0.80384999999999995</v>
      </c>
      <c r="M102" s="114">
        <f t="shared" si="7"/>
        <v>0.62337500000000001</v>
      </c>
      <c r="N102" s="114">
        <f t="shared" si="7"/>
        <v>0.92462307692307688</v>
      </c>
      <c r="O102" s="114">
        <f t="shared" si="7"/>
        <v>0.73824999999999996</v>
      </c>
      <c r="P102" s="115">
        <f t="shared" si="7"/>
        <v>0.68452727272727276</v>
      </c>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s="122" customFormat="1" ht="12.75" x14ac:dyDescent="0.2">
      <c r="A103" s="129" t="s">
        <v>1252</v>
      </c>
      <c r="B103" s="130">
        <f t="shared" ref="B103:P103" si="8">AVERAGE(B82,B102)</f>
        <v>0.94590530009560037</v>
      </c>
      <c r="C103" s="130">
        <f t="shared" si="8"/>
        <v>0.86948020414379557</v>
      </c>
      <c r="D103" s="130">
        <f t="shared" si="8"/>
        <v>0.7508278854955539</v>
      </c>
      <c r="E103" s="130">
        <f t="shared" si="8"/>
        <v>0.57939334851191471</v>
      </c>
      <c r="F103" s="130">
        <f t="shared" si="8"/>
        <v>0.8008222984372555</v>
      </c>
      <c r="G103" s="130">
        <f t="shared" si="8"/>
        <v>0.75211138905449015</v>
      </c>
      <c r="H103" s="130">
        <f t="shared" si="8"/>
        <v>0.71528548227749911</v>
      </c>
      <c r="I103" s="130">
        <f t="shared" si="8"/>
        <v>0.61730555555555555</v>
      </c>
      <c r="J103" s="130">
        <f t="shared" si="8"/>
        <v>0.60656283703864289</v>
      </c>
      <c r="K103" s="130">
        <f t="shared" si="8"/>
        <v>0.85397225755612149</v>
      </c>
      <c r="L103" s="130">
        <f t="shared" si="8"/>
        <v>0.83424566798089761</v>
      </c>
      <c r="M103" s="130">
        <f t="shared" si="8"/>
        <v>0.47952706908617571</v>
      </c>
      <c r="N103" s="130">
        <f t="shared" si="8"/>
        <v>0.9623033404761876</v>
      </c>
      <c r="O103" s="130">
        <f t="shared" si="8"/>
        <v>0.72789918435069634</v>
      </c>
      <c r="P103" s="131">
        <f t="shared" si="8"/>
        <v>0.71667387215591782</v>
      </c>
    </row>
    <row r="104" spans="1:1024" x14ac:dyDescent="0.25">
      <c r="A104" s="119" t="s">
        <v>1253</v>
      </c>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26.25" x14ac:dyDescent="0.25">
      <c r="A105" s="101" t="s">
        <v>1254</v>
      </c>
      <c r="B105" s="102">
        <v>1</v>
      </c>
      <c r="C105" s="102">
        <v>1</v>
      </c>
      <c r="D105" s="102">
        <v>1</v>
      </c>
      <c r="E105" s="102">
        <v>1</v>
      </c>
      <c r="F105" s="102">
        <v>1</v>
      </c>
      <c r="G105" s="102">
        <v>1</v>
      </c>
      <c r="H105" s="102">
        <v>1</v>
      </c>
      <c r="I105" s="102">
        <v>1</v>
      </c>
      <c r="J105" s="102">
        <v>1</v>
      </c>
      <c r="K105" s="102">
        <v>1</v>
      </c>
      <c r="L105" s="102">
        <v>1</v>
      </c>
      <c r="M105" s="102">
        <v>1</v>
      </c>
      <c r="N105" s="102">
        <v>1</v>
      </c>
      <c r="O105" s="102">
        <v>1</v>
      </c>
      <c r="P105" s="103">
        <v>1</v>
      </c>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39" x14ac:dyDescent="0.25">
      <c r="A106" s="101" t="s">
        <v>69</v>
      </c>
      <c r="B106" s="102">
        <v>1</v>
      </c>
      <c r="C106" s="102">
        <v>1</v>
      </c>
      <c r="D106" s="102">
        <v>1</v>
      </c>
      <c r="E106" s="102">
        <v>0</v>
      </c>
      <c r="F106" s="102">
        <v>1</v>
      </c>
      <c r="G106" s="102">
        <v>1</v>
      </c>
      <c r="H106" s="102">
        <v>0</v>
      </c>
      <c r="I106" s="102">
        <v>0</v>
      </c>
      <c r="J106" s="102">
        <v>0</v>
      </c>
      <c r="K106" s="102">
        <v>1</v>
      </c>
      <c r="L106" s="102">
        <v>1</v>
      </c>
      <c r="M106" s="102">
        <v>0</v>
      </c>
      <c r="N106" s="102">
        <v>1</v>
      </c>
      <c r="O106" s="102">
        <v>1</v>
      </c>
      <c r="P106" s="103">
        <v>0</v>
      </c>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26.25" x14ac:dyDescent="0.25">
      <c r="A107" s="101" t="s">
        <v>70</v>
      </c>
      <c r="B107" s="102">
        <v>1</v>
      </c>
      <c r="C107" s="102">
        <v>1</v>
      </c>
      <c r="D107" s="102">
        <v>0.33</v>
      </c>
      <c r="E107" s="102">
        <v>0.33</v>
      </c>
      <c r="F107" s="102">
        <v>1</v>
      </c>
      <c r="G107" s="102">
        <v>1</v>
      </c>
      <c r="H107" s="102">
        <v>0.66</v>
      </c>
      <c r="I107" s="102">
        <v>0.33</v>
      </c>
      <c r="J107" s="102">
        <v>1</v>
      </c>
      <c r="K107" s="102">
        <v>0.66</v>
      </c>
      <c r="L107" s="102">
        <v>0.33</v>
      </c>
      <c r="M107" s="102">
        <v>0</v>
      </c>
      <c r="N107" s="102">
        <v>1</v>
      </c>
      <c r="O107" s="102">
        <v>0.66</v>
      </c>
      <c r="P107" s="103">
        <v>1</v>
      </c>
    </row>
    <row r="108" spans="1:1024" ht="26.25" x14ac:dyDescent="0.25">
      <c r="A108" s="101" t="s">
        <v>1229</v>
      </c>
      <c r="B108" s="3">
        <v>1</v>
      </c>
      <c r="C108" s="5">
        <v>0</v>
      </c>
      <c r="D108" s="5">
        <v>0</v>
      </c>
      <c r="E108" s="5">
        <v>1</v>
      </c>
      <c r="F108" s="5">
        <v>1</v>
      </c>
      <c r="G108" s="5">
        <v>0</v>
      </c>
      <c r="H108" s="5">
        <v>0</v>
      </c>
      <c r="I108" s="5">
        <v>1</v>
      </c>
      <c r="J108" s="5">
        <v>0</v>
      </c>
      <c r="K108" s="5">
        <v>1</v>
      </c>
      <c r="L108" s="5">
        <v>1</v>
      </c>
      <c r="M108" s="5">
        <v>0</v>
      </c>
      <c r="N108" s="5">
        <v>1</v>
      </c>
      <c r="O108" s="5">
        <v>0</v>
      </c>
      <c r="P108" s="5">
        <v>1</v>
      </c>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26.25" x14ac:dyDescent="0.25">
      <c r="A109" s="101" t="s">
        <v>1230</v>
      </c>
      <c r="B109" s="102">
        <v>0.96599999999999997</v>
      </c>
      <c r="C109" s="102">
        <v>0.99199999999999999</v>
      </c>
      <c r="D109" s="102">
        <v>0.99199999999999999</v>
      </c>
      <c r="E109" s="102">
        <v>0.70599999999999996</v>
      </c>
      <c r="F109" s="27">
        <v>0.52750869865826999</v>
      </c>
      <c r="G109" s="102">
        <v>0.78700000000000003</v>
      </c>
      <c r="H109" s="102">
        <v>0.77400000000000002</v>
      </c>
      <c r="J109" s="102">
        <v>0.69399999999999995</v>
      </c>
      <c r="K109" s="102">
        <v>0.85199999999999998</v>
      </c>
      <c r="L109" s="102">
        <v>0.99299999999999999</v>
      </c>
      <c r="M109" s="102">
        <v>0.67800000000000005</v>
      </c>
      <c r="N109" s="102">
        <v>0.999</v>
      </c>
      <c r="O109" s="102">
        <v>0.92700000000000005</v>
      </c>
      <c r="P109" s="103">
        <v>0.74399999999999999</v>
      </c>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x14ac:dyDescent="0.25">
      <c r="A110" s="113" t="s">
        <v>1255</v>
      </c>
      <c r="B110" s="114">
        <f>AVERAGE(B107:B109,B105)</f>
        <v>0.99150000000000005</v>
      </c>
      <c r="C110" s="114">
        <f t="shared" ref="C110:P110" si="9">AVERAGE(C105:C109)</f>
        <v>0.7984</v>
      </c>
      <c r="D110" s="114">
        <f t="shared" si="9"/>
        <v>0.66439999999999999</v>
      </c>
      <c r="E110" s="114">
        <f t="shared" si="9"/>
        <v>0.60719999999999996</v>
      </c>
      <c r="F110" s="114">
        <f t="shared" si="9"/>
        <v>0.90550173973165404</v>
      </c>
      <c r="G110" s="114">
        <f t="shared" si="9"/>
        <v>0.75739999999999996</v>
      </c>
      <c r="H110" s="114">
        <f t="shared" si="9"/>
        <v>0.48680000000000001</v>
      </c>
      <c r="I110" s="114">
        <f t="shared" si="9"/>
        <v>0.58250000000000002</v>
      </c>
      <c r="J110" s="114">
        <f t="shared" si="9"/>
        <v>0.53879999999999995</v>
      </c>
      <c r="K110" s="114">
        <f t="shared" si="9"/>
        <v>0.90240000000000009</v>
      </c>
      <c r="L110" s="114">
        <f t="shared" si="9"/>
        <v>0.86460000000000004</v>
      </c>
      <c r="M110" s="114">
        <f t="shared" si="9"/>
        <v>0.33560000000000001</v>
      </c>
      <c r="N110" s="114">
        <f t="shared" si="9"/>
        <v>0.99979999999999991</v>
      </c>
      <c r="O110" s="114">
        <f t="shared" si="9"/>
        <v>0.71740000000000004</v>
      </c>
      <c r="P110" s="115">
        <f t="shared" si="9"/>
        <v>0.74879999999999991</v>
      </c>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x14ac:dyDescent="0.25">
      <c r="A111" s="119" t="s">
        <v>1256</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x14ac:dyDescent="0.25">
      <c r="A112" s="101" t="s">
        <v>1257</v>
      </c>
      <c r="B112" s="102">
        <v>0.99399999999999999</v>
      </c>
      <c r="C112" s="102">
        <v>1.01</v>
      </c>
      <c r="D112" s="102">
        <v>0.96699999999999997</v>
      </c>
      <c r="E112" s="102">
        <v>0.89700000000000002</v>
      </c>
      <c r="F112" s="102">
        <v>0.91900000000000004</v>
      </c>
      <c r="G112" s="102">
        <v>0.98</v>
      </c>
      <c r="I112" s="102">
        <v>0.95899999999999996</v>
      </c>
      <c r="J112" s="102">
        <v>1.0189999999999999</v>
      </c>
      <c r="L112" s="102">
        <v>0.99</v>
      </c>
      <c r="M112" s="102">
        <v>1.028</v>
      </c>
      <c r="N112" s="102">
        <v>0.997</v>
      </c>
      <c r="O112" s="102">
        <v>0.98899999999999999</v>
      </c>
      <c r="P112" s="103">
        <v>0.97199999999999998</v>
      </c>
    </row>
    <row r="113" spans="1:1024" ht="26.25" x14ac:dyDescent="0.25">
      <c r="A113" s="101" t="s">
        <v>1258</v>
      </c>
      <c r="B113" s="102">
        <v>0.94599999999999995</v>
      </c>
      <c r="C113" s="102">
        <v>1.0009999999999999</v>
      </c>
      <c r="D113" s="102">
        <v>1.0019</v>
      </c>
      <c r="E113" s="102">
        <v>0.749</v>
      </c>
      <c r="G113" s="102">
        <v>1.1659999999999999</v>
      </c>
      <c r="I113" s="102">
        <v>0.98599999999999999</v>
      </c>
      <c r="J113" s="102">
        <v>1.302</v>
      </c>
      <c r="L113" s="102">
        <v>0.98799999999999999</v>
      </c>
      <c r="M113" s="102">
        <v>0.997</v>
      </c>
      <c r="N113" s="102">
        <v>1.0403</v>
      </c>
      <c r="O113" s="102">
        <v>1.0089999999999999</v>
      </c>
      <c r="P113" s="103">
        <v>0.98199999999999998</v>
      </c>
    </row>
    <row r="114" spans="1:1024" x14ac:dyDescent="0.25">
      <c r="A114" s="101" t="s">
        <v>1259</v>
      </c>
      <c r="B114" s="102">
        <v>0.76900000000000002</v>
      </c>
      <c r="D114" s="32">
        <v>0.88682804149638494</v>
      </c>
      <c r="G114" s="102">
        <v>0.89500000000000002</v>
      </c>
      <c r="J114" s="102">
        <v>0.14599999999999999</v>
      </c>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x14ac:dyDescent="0.25">
      <c r="A115" s="101" t="s">
        <v>1260</v>
      </c>
      <c r="B115" s="102">
        <v>1.403</v>
      </c>
      <c r="C115" s="102">
        <v>1.3089999999999999</v>
      </c>
      <c r="D115" s="102">
        <v>1.135</v>
      </c>
      <c r="G115" s="102">
        <v>1.351</v>
      </c>
      <c r="J115" s="102">
        <v>1.3520000000000001</v>
      </c>
      <c r="L115" s="102">
        <v>0.753</v>
      </c>
      <c r="N115" s="102">
        <v>1.3069999999999999</v>
      </c>
      <c r="O115" s="102">
        <v>1.3839999999999999</v>
      </c>
      <c r="P115" s="103">
        <v>0.85199999999999998</v>
      </c>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x14ac:dyDescent="0.25">
      <c r="A116" s="101" t="s">
        <v>1261</v>
      </c>
      <c r="B116" s="102">
        <v>1.0029999999999999</v>
      </c>
      <c r="C116" s="102">
        <v>1.0009999999999999</v>
      </c>
      <c r="D116" s="102">
        <v>0.998</v>
      </c>
      <c r="E116" s="102">
        <v>0.91200000000000003</v>
      </c>
      <c r="F116" s="102">
        <v>0.93200000000000005</v>
      </c>
      <c r="G116" s="102">
        <v>1.0108999999999999</v>
      </c>
      <c r="I116" s="102">
        <v>0.96399999999999997</v>
      </c>
      <c r="K116" s="102">
        <v>1.022</v>
      </c>
      <c r="L116" s="102">
        <v>0.99299999999999999</v>
      </c>
      <c r="M116" s="102">
        <v>0.91049999999999998</v>
      </c>
      <c r="N116" s="102">
        <v>0.998</v>
      </c>
      <c r="O116" s="102">
        <v>0.996</v>
      </c>
      <c r="P116" s="103">
        <v>1.006</v>
      </c>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x14ac:dyDescent="0.25">
      <c r="A117" s="101" t="s">
        <v>1262</v>
      </c>
      <c r="B117" s="102">
        <v>1.0305</v>
      </c>
      <c r="F117" s="102">
        <v>0.96519999999999995</v>
      </c>
      <c r="G117" s="102">
        <v>1.1950000000000001</v>
      </c>
      <c r="I117" s="102">
        <v>1.0152000000000001</v>
      </c>
      <c r="K117" s="102">
        <v>1.1759999999999999</v>
      </c>
      <c r="L117" s="102">
        <v>0.99060000000000004</v>
      </c>
      <c r="N117" s="102">
        <v>1.0089999999999999</v>
      </c>
      <c r="O117" s="102">
        <v>1.03</v>
      </c>
      <c r="P117" s="103">
        <v>1.016</v>
      </c>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x14ac:dyDescent="0.25">
      <c r="A118" s="101" t="s">
        <v>1263</v>
      </c>
      <c r="D118" s="102">
        <v>0.999</v>
      </c>
      <c r="E118" s="102">
        <v>0.81799999999999995</v>
      </c>
      <c r="F118" s="102">
        <v>0.98260000000000003</v>
      </c>
      <c r="G118" s="102">
        <v>1.0492999999999999</v>
      </c>
      <c r="I118" s="102">
        <v>1.1619999999999999</v>
      </c>
      <c r="J118" s="102">
        <v>1.0609</v>
      </c>
      <c r="K118" s="102">
        <v>1.123</v>
      </c>
      <c r="L118" s="102">
        <v>0.999</v>
      </c>
      <c r="O118" s="102">
        <v>1.0309999999999999</v>
      </c>
      <c r="P118" s="103">
        <v>1.0129999999999999</v>
      </c>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x14ac:dyDescent="0.25">
      <c r="A119" s="101" t="s">
        <v>1264</v>
      </c>
      <c r="B119" s="102">
        <v>1.129</v>
      </c>
      <c r="C119" s="102">
        <v>1.0609</v>
      </c>
      <c r="D119" s="102">
        <v>1.0106999999999999</v>
      </c>
      <c r="E119" s="102">
        <v>0.55200000000000005</v>
      </c>
      <c r="G119" s="102">
        <v>1.3089999999999999</v>
      </c>
      <c r="I119" s="102">
        <v>1.02</v>
      </c>
      <c r="K119" s="102">
        <v>1.1439999999999999</v>
      </c>
      <c r="L119" s="102">
        <v>0.98899999999999999</v>
      </c>
      <c r="O119" s="102">
        <v>1.022</v>
      </c>
      <c r="P119" s="103">
        <v>0.94199999999999995</v>
      </c>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x14ac:dyDescent="0.25">
      <c r="A120" s="101" t="s">
        <v>1265</v>
      </c>
      <c r="B120" s="102">
        <v>1.002</v>
      </c>
      <c r="G120" s="102">
        <v>1.026</v>
      </c>
      <c r="L120" s="102">
        <v>0.95199999999999996</v>
      </c>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x14ac:dyDescent="0.25">
      <c r="A121" s="101" t="s">
        <v>1266</v>
      </c>
      <c r="B121" s="102">
        <v>1.0640000000000001</v>
      </c>
      <c r="D121" s="102">
        <v>0.95599999999999996</v>
      </c>
      <c r="F121" s="102">
        <v>0.95599999999999996</v>
      </c>
      <c r="G121" s="102">
        <v>1.7270000000000001</v>
      </c>
      <c r="I121" s="102">
        <v>1.006</v>
      </c>
      <c r="L121" s="102">
        <v>1.0549999999999999</v>
      </c>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26.25" x14ac:dyDescent="0.25">
      <c r="A122" s="101" t="s">
        <v>1267</v>
      </c>
      <c r="F122" s="102">
        <v>0.98799999999999999</v>
      </c>
      <c r="G122" s="102">
        <v>1.022</v>
      </c>
      <c r="K122" s="102">
        <v>1.0505</v>
      </c>
      <c r="M122" s="102">
        <v>0.88009999999999999</v>
      </c>
      <c r="N122" s="102">
        <v>1.046</v>
      </c>
      <c r="P122" s="103">
        <v>1.097</v>
      </c>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26.25" x14ac:dyDescent="0.25">
      <c r="A123" s="101" t="s">
        <v>1268</v>
      </c>
      <c r="B123" s="102">
        <v>1.0349999999999999</v>
      </c>
      <c r="C123" s="102">
        <v>1.0449999999999999</v>
      </c>
      <c r="G123" s="102">
        <v>1.0249999999999999</v>
      </c>
      <c r="J123" s="102">
        <v>1.2090000000000001</v>
      </c>
      <c r="N123" s="102">
        <v>1.0449999999999999</v>
      </c>
      <c r="O123" s="102">
        <v>1.0309999999999999</v>
      </c>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26.25" x14ac:dyDescent="0.25">
      <c r="A124" s="101" t="s">
        <v>1269</v>
      </c>
      <c r="B124" s="102">
        <v>1.012</v>
      </c>
      <c r="G124" s="102">
        <v>1.018</v>
      </c>
      <c r="J124" s="102">
        <v>1.1120000000000001</v>
      </c>
      <c r="O124" s="102">
        <v>1.075</v>
      </c>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26.25" x14ac:dyDescent="0.25">
      <c r="A125" s="101" t="s">
        <v>1270</v>
      </c>
      <c r="F125" s="102">
        <v>0.82399999999999995</v>
      </c>
      <c r="G125" s="102">
        <v>1.006</v>
      </c>
      <c r="K125" s="102">
        <v>1.091</v>
      </c>
      <c r="M125" s="102">
        <v>0.97099999999999997</v>
      </c>
      <c r="N125" s="102">
        <v>1.129</v>
      </c>
      <c r="P125" s="103">
        <v>1.151</v>
      </c>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26.25" x14ac:dyDescent="0.25">
      <c r="A126" s="101" t="s">
        <v>1271</v>
      </c>
      <c r="B126" s="102">
        <v>1.048</v>
      </c>
      <c r="G126" s="102">
        <v>1.0289999999999999</v>
      </c>
      <c r="N126" s="102">
        <v>1.2609999999999999</v>
      </c>
      <c r="O126" s="102">
        <v>0.97599999999999998</v>
      </c>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26.25" x14ac:dyDescent="0.25">
      <c r="A127" s="101" t="s">
        <v>1272</v>
      </c>
      <c r="B127" s="102">
        <v>1.0049999999999999</v>
      </c>
      <c r="C127" s="102">
        <v>0.98799999999999999</v>
      </c>
      <c r="G127" s="102">
        <v>0.95899999999999996</v>
      </c>
      <c r="M127" s="102">
        <v>0.64500000000000002</v>
      </c>
      <c r="N127" s="102">
        <v>0.97899999999999998</v>
      </c>
      <c r="O127" s="102">
        <v>1.054</v>
      </c>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x14ac:dyDescent="0.25">
      <c r="A128" s="101" t="s">
        <v>1273</v>
      </c>
      <c r="D128" s="102">
        <v>1.0003</v>
      </c>
      <c r="G128" s="102">
        <v>1.0189999999999999</v>
      </c>
      <c r="I128" s="102">
        <v>0.98899999999999999</v>
      </c>
      <c r="J128" s="102">
        <v>0.998</v>
      </c>
      <c r="K128" s="102">
        <v>1.0149999999999999</v>
      </c>
      <c r="M128" s="102">
        <v>0.997</v>
      </c>
      <c r="P128" s="103">
        <v>1.028</v>
      </c>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5" x14ac:dyDescent="0.25">
      <c r="A129" s="101" t="s">
        <v>1274</v>
      </c>
      <c r="B129" s="102">
        <v>1</v>
      </c>
      <c r="D129" s="102">
        <v>0.997</v>
      </c>
      <c r="E129" s="102">
        <v>0.72099999999999997</v>
      </c>
      <c r="G129" s="102">
        <v>1</v>
      </c>
      <c r="H129" s="102">
        <v>0.97399999999999998</v>
      </c>
      <c r="I129" s="102">
        <v>0.93400000000000005</v>
      </c>
      <c r="J129" s="102">
        <v>0.95599999999999996</v>
      </c>
      <c r="K129" s="102">
        <v>1.008</v>
      </c>
      <c r="L129" s="102">
        <v>1</v>
      </c>
      <c r="M129" s="102">
        <v>0.89800000000000002</v>
      </c>
      <c r="N129" s="102">
        <v>1</v>
      </c>
      <c r="O129" s="102">
        <v>1.0349999999999999</v>
      </c>
      <c r="P129" s="103">
        <v>0.81899999999999995</v>
      </c>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5" ht="15.75" thickBot="1" x14ac:dyDescent="0.3">
      <c r="A130" s="109" t="s">
        <v>1275</v>
      </c>
      <c r="B130" s="110">
        <f t="shared" ref="B130:P130" si="10">AVERAGE(B112:B129)</f>
        <v>1.0314642857142857</v>
      </c>
      <c r="C130" s="110">
        <f t="shared" si="10"/>
        <v>1.0592714285714284</v>
      </c>
      <c r="D130" s="110">
        <f t="shared" si="10"/>
        <v>0.99517280414963838</v>
      </c>
      <c r="E130" s="110">
        <f t="shared" si="10"/>
        <v>0.77483333333333337</v>
      </c>
      <c r="F130" s="110">
        <f t="shared" si="10"/>
        <v>0.93811428571428557</v>
      </c>
      <c r="G130" s="110">
        <f t="shared" si="10"/>
        <v>1.0992888888888888</v>
      </c>
      <c r="H130" s="110">
        <f t="shared" si="10"/>
        <v>0.97399999999999998</v>
      </c>
      <c r="I130" s="110">
        <f t="shared" si="10"/>
        <v>1.003911111111111</v>
      </c>
      <c r="J130" s="110">
        <f t="shared" si="10"/>
        <v>1.0172111111111111</v>
      </c>
      <c r="K130" s="110">
        <f t="shared" si="10"/>
        <v>1.0786875</v>
      </c>
      <c r="L130" s="110">
        <f t="shared" si="10"/>
        <v>0.97096000000000005</v>
      </c>
      <c r="M130" s="110">
        <f t="shared" si="10"/>
        <v>0.91582499999999989</v>
      </c>
      <c r="N130" s="110">
        <f t="shared" si="10"/>
        <v>1.0737545454545454</v>
      </c>
      <c r="O130" s="110">
        <f t="shared" si="10"/>
        <v>1.0526666666666666</v>
      </c>
      <c r="P130" s="111">
        <f t="shared" si="10"/>
        <v>0.98890909090909096</v>
      </c>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5" x14ac:dyDescent="0.25">
      <c r="A131" s="101" t="s">
        <v>1276</v>
      </c>
      <c r="B131" s="127"/>
      <c r="C131" s="127"/>
      <c r="D131" s="127"/>
      <c r="E131" s="127"/>
      <c r="F131" s="127"/>
      <c r="G131" s="127"/>
      <c r="H131" s="127"/>
      <c r="I131" s="127"/>
      <c r="J131" s="127"/>
      <c r="K131" s="127"/>
      <c r="L131" s="127"/>
      <c r="M131" s="127"/>
      <c r="N131" s="127"/>
      <c r="O131" s="127"/>
    </row>
    <row r="132" spans="1:1025" x14ac:dyDescent="0.25">
      <c r="A132" s="119" t="s">
        <v>1277</v>
      </c>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5" s="155" customFormat="1" ht="15.75" customHeight="1" x14ac:dyDescent="0.25">
      <c r="A133" s="152" t="s">
        <v>1456</v>
      </c>
      <c r="B133" s="153"/>
      <c r="C133" s="153"/>
      <c r="D133" s="153"/>
      <c r="E133" s="153">
        <f>0.42/0.06</f>
        <v>7</v>
      </c>
      <c r="F133" s="153"/>
      <c r="G133" s="153"/>
      <c r="H133" s="153"/>
      <c r="I133" s="153">
        <f>0.497/0.99</f>
        <v>0.50202020202020203</v>
      </c>
      <c r="J133" s="153"/>
      <c r="K133" s="153"/>
      <c r="L133" s="153"/>
      <c r="M133" s="153"/>
      <c r="N133" s="153"/>
      <c r="O133" s="153"/>
      <c r="P133" s="154"/>
      <c r="AMK133" s="156"/>
    </row>
    <row r="134" spans="1:1025" s="155" customFormat="1" ht="26.25" x14ac:dyDescent="0.25">
      <c r="A134" s="152" t="s">
        <v>1457</v>
      </c>
      <c r="B134" s="153"/>
      <c r="C134" s="153"/>
      <c r="D134" s="153"/>
      <c r="E134" s="153"/>
      <c r="F134" s="153"/>
      <c r="G134" s="153"/>
      <c r="H134" s="153"/>
      <c r="I134" s="153"/>
      <c r="J134" s="153"/>
      <c r="K134" s="153"/>
      <c r="L134" s="153"/>
      <c r="M134" s="153"/>
      <c r="N134" s="153"/>
      <c r="O134" s="153"/>
      <c r="P134" s="154"/>
      <c r="AMK134" s="156"/>
    </row>
    <row r="135" spans="1:1025" s="155" customFormat="1" ht="26.25" x14ac:dyDescent="0.25">
      <c r="A135" s="152" t="s">
        <v>1458</v>
      </c>
      <c r="B135" s="153">
        <v>2.1480000000000001</v>
      </c>
      <c r="C135" s="153"/>
      <c r="D135" s="153"/>
      <c r="E135" s="153"/>
      <c r="F135" s="153"/>
      <c r="G135" s="153"/>
      <c r="H135" s="153"/>
      <c r="I135" s="153"/>
      <c r="J135" s="153"/>
      <c r="K135" s="153"/>
      <c r="L135" s="153"/>
      <c r="M135" s="153"/>
      <c r="N135" s="153"/>
      <c r="O135" s="153"/>
      <c r="P135" s="154"/>
      <c r="AMK135" s="156"/>
    </row>
    <row r="136" spans="1:1025" s="155" customFormat="1" ht="26.25" x14ac:dyDescent="0.25">
      <c r="A136" s="152" t="s">
        <v>1459</v>
      </c>
      <c r="B136" s="153">
        <v>0.433</v>
      </c>
      <c r="C136" s="153"/>
      <c r="D136" s="153"/>
      <c r="E136" s="153"/>
      <c r="F136" s="153"/>
      <c r="G136" s="153"/>
      <c r="H136" s="153"/>
      <c r="I136" s="153"/>
      <c r="J136" s="153"/>
      <c r="K136" s="153"/>
      <c r="L136" s="153"/>
      <c r="M136" s="153"/>
      <c r="N136" s="153"/>
      <c r="O136" s="153"/>
      <c r="P136" s="154"/>
      <c r="AMK136" s="156"/>
    </row>
    <row r="137" spans="1:1025" s="155" customFormat="1" ht="26.25" x14ac:dyDescent="0.25">
      <c r="A137" s="152" t="s">
        <v>1460</v>
      </c>
      <c r="B137" s="153"/>
      <c r="C137" s="153"/>
      <c r="D137" s="153"/>
      <c r="E137" s="153"/>
      <c r="F137" s="153"/>
      <c r="G137" s="153">
        <v>0.91</v>
      </c>
      <c r="H137" s="153"/>
      <c r="I137" s="153">
        <v>0.40600000000000003</v>
      </c>
      <c r="J137" s="153"/>
      <c r="K137" s="153"/>
      <c r="L137" s="153"/>
      <c r="M137" s="153"/>
      <c r="N137" s="153"/>
      <c r="O137" s="153"/>
      <c r="P137" s="154"/>
      <c r="AMK137" s="156"/>
    </row>
    <row r="138" spans="1:1025" s="155" customFormat="1" ht="26.25" x14ac:dyDescent="0.25">
      <c r="A138" s="152" t="s">
        <v>1461</v>
      </c>
      <c r="B138" s="153"/>
      <c r="C138" s="153"/>
      <c r="D138" s="153"/>
      <c r="E138" s="153"/>
      <c r="F138" s="153"/>
      <c r="G138" s="153">
        <v>0.25009999999999999</v>
      </c>
      <c r="H138" s="153"/>
      <c r="I138" s="153">
        <v>0</v>
      </c>
      <c r="J138" s="153"/>
      <c r="K138" s="153"/>
      <c r="L138" s="153"/>
      <c r="M138" s="153"/>
      <c r="N138" s="153"/>
      <c r="O138" s="153"/>
      <c r="P138" s="154"/>
      <c r="AMK138" s="156"/>
    </row>
    <row r="139" spans="1:1025" s="155" customFormat="1" ht="26.25" x14ac:dyDescent="0.25">
      <c r="A139" s="152" t="s">
        <v>1462</v>
      </c>
      <c r="B139" s="153"/>
      <c r="C139" s="153"/>
      <c r="D139" s="153"/>
      <c r="E139" s="153"/>
      <c r="F139" s="153"/>
      <c r="G139" s="153">
        <v>0.622</v>
      </c>
      <c r="H139" s="153"/>
      <c r="I139" s="153"/>
      <c r="J139" s="153"/>
      <c r="K139" s="153"/>
      <c r="L139" s="153"/>
      <c r="M139" s="153"/>
      <c r="N139" s="153"/>
      <c r="O139" s="153"/>
      <c r="P139" s="154"/>
      <c r="AMK139" s="156"/>
    </row>
    <row r="140" spans="1:1025" s="155" customFormat="1" ht="26.25" x14ac:dyDescent="0.25">
      <c r="A140" s="152" t="s">
        <v>1463</v>
      </c>
      <c r="B140" s="153">
        <v>0.69499999999999995</v>
      </c>
      <c r="C140" s="153"/>
      <c r="D140" s="153"/>
      <c r="E140" s="153"/>
      <c r="F140" s="153"/>
      <c r="G140" s="153">
        <v>0.22700000000000001</v>
      </c>
      <c r="H140" s="153"/>
      <c r="I140" s="153"/>
      <c r="J140" s="153"/>
      <c r="K140" s="153"/>
      <c r="L140" s="153"/>
      <c r="M140" s="153"/>
      <c r="N140" s="153"/>
      <c r="O140" s="153"/>
      <c r="P140" s="154"/>
      <c r="AMK140" s="156"/>
    </row>
    <row r="141" spans="1:1025" s="155" customFormat="1" ht="26.25" x14ac:dyDescent="0.25">
      <c r="A141" s="152" t="s">
        <v>1464</v>
      </c>
      <c r="B141" s="153"/>
      <c r="C141" s="153"/>
      <c r="D141" s="153"/>
      <c r="E141" s="153"/>
      <c r="F141" s="153"/>
      <c r="G141" s="153"/>
      <c r="H141" s="153"/>
      <c r="I141" s="153"/>
      <c r="J141" s="153"/>
      <c r="K141" s="153"/>
      <c r="L141" s="153"/>
      <c r="M141" s="153"/>
      <c r="N141" s="153"/>
      <c r="O141" s="153"/>
      <c r="P141" s="154"/>
      <c r="AMK141" s="156"/>
    </row>
    <row r="142" spans="1:1025" s="155" customFormat="1" ht="26.25" x14ac:dyDescent="0.25">
      <c r="A142" s="152" t="s">
        <v>1465</v>
      </c>
      <c r="B142" s="153">
        <v>0.89200000000000002</v>
      </c>
      <c r="C142" s="153"/>
      <c r="D142" s="153"/>
      <c r="E142" s="153"/>
      <c r="F142" s="153"/>
      <c r="G142" s="153"/>
      <c r="H142" s="153"/>
      <c r="I142" s="153"/>
      <c r="J142" s="153"/>
      <c r="K142" s="153"/>
      <c r="L142" s="153"/>
      <c r="M142" s="153"/>
      <c r="N142" s="153"/>
      <c r="O142" s="153"/>
      <c r="P142" s="154"/>
      <c r="AMK142" s="156"/>
    </row>
    <row r="143" spans="1:1025" s="155" customFormat="1" ht="26.25" x14ac:dyDescent="0.25">
      <c r="A143" s="152" t="s">
        <v>1466</v>
      </c>
      <c r="B143" s="153"/>
      <c r="C143" s="153"/>
      <c r="D143" s="153"/>
      <c r="E143" s="153"/>
      <c r="F143" s="153"/>
      <c r="G143" s="153"/>
      <c r="H143" s="153"/>
      <c r="I143" s="153"/>
      <c r="J143" s="153"/>
      <c r="K143" s="153"/>
      <c r="L143" s="153"/>
      <c r="M143" s="153"/>
      <c r="N143" s="153"/>
      <c r="O143" s="153"/>
      <c r="P143" s="154"/>
      <c r="AMK143" s="156"/>
    </row>
    <row r="144" spans="1:1025" s="155" customFormat="1" ht="26.25" x14ac:dyDescent="0.25">
      <c r="A144" s="152" t="s">
        <v>1467</v>
      </c>
      <c r="B144" s="153">
        <v>0.84</v>
      </c>
      <c r="C144" s="153"/>
      <c r="D144" s="153"/>
      <c r="E144" s="153"/>
      <c r="F144" s="153"/>
      <c r="G144" s="153"/>
      <c r="H144" s="153"/>
      <c r="I144" s="153"/>
      <c r="J144" s="153"/>
      <c r="K144" s="153"/>
      <c r="L144" s="153"/>
      <c r="M144" s="153"/>
      <c r="N144" s="153"/>
      <c r="O144" s="153"/>
      <c r="P144" s="154"/>
      <c r="AMK144" s="156"/>
    </row>
    <row r="145" spans="1:1025" s="155" customFormat="1" ht="26.25" x14ac:dyDescent="0.25">
      <c r="A145" s="152" t="s">
        <v>1468</v>
      </c>
      <c r="B145" s="153">
        <v>0.875</v>
      </c>
      <c r="C145" s="153"/>
      <c r="D145" s="153"/>
      <c r="E145" s="153"/>
      <c r="F145" s="153"/>
      <c r="G145" s="153"/>
      <c r="H145" s="153"/>
      <c r="I145" s="153"/>
      <c r="J145" s="153"/>
      <c r="K145" s="153"/>
      <c r="L145" s="153"/>
      <c r="M145" s="153"/>
      <c r="N145" s="153"/>
      <c r="O145" s="153"/>
      <c r="P145" s="154"/>
      <c r="AMK145" s="156"/>
    </row>
    <row r="146" spans="1:1025" s="155" customFormat="1" ht="26.25" x14ac:dyDescent="0.25">
      <c r="A146" s="152" t="s">
        <v>1469</v>
      </c>
      <c r="B146" s="153"/>
      <c r="C146" s="153"/>
      <c r="D146" s="153"/>
      <c r="E146" s="153"/>
      <c r="F146" s="153"/>
      <c r="G146" s="153"/>
      <c r="H146" s="153"/>
      <c r="I146" s="153"/>
      <c r="J146" s="153"/>
      <c r="K146" s="153"/>
      <c r="L146" s="153"/>
      <c r="M146" s="153"/>
      <c r="N146" s="153"/>
      <c r="O146" s="153"/>
      <c r="P146" s="154"/>
      <c r="AMK146" s="156"/>
    </row>
    <row r="147" spans="1:1025" s="155" customFormat="1" ht="26.25" x14ac:dyDescent="0.25">
      <c r="A147" s="152" t="s">
        <v>1470</v>
      </c>
      <c r="B147" s="153">
        <v>0.82199999999999995</v>
      </c>
      <c r="C147" s="153"/>
      <c r="D147" s="153"/>
      <c r="E147" s="153"/>
      <c r="F147" s="153"/>
      <c r="G147" s="153"/>
      <c r="H147" s="153"/>
      <c r="I147" s="153"/>
      <c r="J147" s="153"/>
      <c r="K147" s="153"/>
      <c r="L147" s="153"/>
      <c r="M147" s="153"/>
      <c r="N147" s="153"/>
      <c r="O147" s="153"/>
      <c r="P147" s="154"/>
      <c r="AMK147" s="156"/>
    </row>
    <row r="148" spans="1:1025" s="155" customFormat="1" ht="26.25" x14ac:dyDescent="0.25">
      <c r="A148" s="152" t="s">
        <v>1471</v>
      </c>
      <c r="B148" s="153">
        <v>0.88700000000000001</v>
      </c>
      <c r="C148" s="153"/>
      <c r="D148" s="153"/>
      <c r="E148" s="153"/>
      <c r="F148" s="153"/>
      <c r="G148" s="153"/>
      <c r="H148" s="153"/>
      <c r="I148" s="153"/>
      <c r="J148" s="153"/>
      <c r="K148" s="153"/>
      <c r="L148" s="153"/>
      <c r="M148" s="153"/>
      <c r="N148" s="153"/>
      <c r="O148" s="153"/>
      <c r="P148" s="154"/>
      <c r="AMK148" s="156"/>
    </row>
    <row r="149" spans="1:1025" s="155" customFormat="1" ht="26.25" x14ac:dyDescent="0.25">
      <c r="A149" s="152" t="s">
        <v>1472</v>
      </c>
      <c r="B149" s="153"/>
      <c r="C149" s="153"/>
      <c r="D149" s="153"/>
      <c r="E149" s="153"/>
      <c r="F149" s="153"/>
      <c r="G149" s="153">
        <v>0.93200000000000005</v>
      </c>
      <c r="H149" s="153"/>
      <c r="I149" s="153">
        <v>0.16600000000000001</v>
      </c>
      <c r="J149" s="153"/>
      <c r="K149" s="153"/>
      <c r="L149" s="153"/>
      <c r="M149" s="153"/>
      <c r="N149" s="153"/>
      <c r="O149" s="153"/>
      <c r="P149" s="154"/>
      <c r="AMK149" s="156"/>
    </row>
    <row r="150" spans="1:1025" s="155" customFormat="1" ht="26.25" x14ac:dyDescent="0.25">
      <c r="A150" s="152" t="s">
        <v>1473</v>
      </c>
      <c r="B150" s="153">
        <v>0.88100000000000001</v>
      </c>
      <c r="C150" s="153"/>
      <c r="D150" s="153"/>
      <c r="E150" s="153"/>
      <c r="F150" s="153"/>
      <c r="G150" s="153">
        <v>0.79090000000000005</v>
      </c>
      <c r="H150" s="153"/>
      <c r="I150" s="153"/>
      <c r="J150" s="153"/>
      <c r="K150" s="153"/>
      <c r="L150" s="153"/>
      <c r="M150" s="153"/>
      <c r="N150" s="153"/>
      <c r="O150" s="153"/>
      <c r="P150" s="154"/>
      <c r="AMK150" s="156"/>
    </row>
    <row r="151" spans="1:1025" x14ac:dyDescent="0.25">
      <c r="A151" s="132" t="s">
        <v>1278</v>
      </c>
      <c r="B151" s="133">
        <f>AVERAGE(B131:B150)</f>
        <v>0.94144444444444453</v>
      </c>
      <c r="C151" s="133"/>
      <c r="D151" s="133"/>
      <c r="E151" s="133">
        <f>AVERAGE(E131:E150)</f>
        <v>7</v>
      </c>
      <c r="F151" s="133"/>
      <c r="G151" s="133">
        <f>AVERAGE(G131:G150)</f>
        <v>0.622</v>
      </c>
      <c r="H151" s="133"/>
      <c r="I151" s="133">
        <f>AVERAGE(I131:I150)</f>
        <v>0.26850505050505052</v>
      </c>
      <c r="J151" s="133"/>
      <c r="K151" s="133"/>
      <c r="L151" s="133"/>
      <c r="M151" s="133"/>
      <c r="N151" s="133"/>
      <c r="O151" s="133"/>
      <c r="P151" s="133"/>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5" x14ac:dyDescent="0.25">
      <c r="A152" s="119" t="s">
        <v>1279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5" x14ac:dyDescent="0.25">
      <c r="A153" s="3" t="s">
        <v>742</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5" x14ac:dyDescent="0.25">
      <c r="A154" s="3" t="s">
        <v>744</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5" x14ac:dyDescent="0.25">
      <c r="A155" s="3" t="s">
        <v>746</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5" x14ac:dyDescent="0.25">
      <c r="A156" s="3" t="s">
        <v>748</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5" x14ac:dyDescent="0.25">
      <c r="A157" s="3" t="s">
        <v>750</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5" x14ac:dyDescent="0.25">
      <c r="A158" s="3" t="s">
        <v>774</v>
      </c>
      <c r="B158" s="102">
        <v>0.82599999999999996</v>
      </c>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row>
    <row r="159" spans="1:1025" x14ac:dyDescent="0.25">
      <c r="A159" s="3" t="s">
        <v>776</v>
      </c>
      <c r="B159" s="102">
        <v>0.89700000000000002</v>
      </c>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row>
    <row r="160" spans="1:1025" x14ac:dyDescent="0.25">
      <c r="A160" s="3" t="s">
        <v>778</v>
      </c>
      <c r="B160" s="102">
        <v>0.94099999999999995</v>
      </c>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1:1024" x14ac:dyDescent="0.25">
      <c r="A161" s="3" t="s">
        <v>780</v>
      </c>
      <c r="B161" s="102">
        <v>0.96699999999999997</v>
      </c>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x14ac:dyDescent="0.25">
      <c r="A162" s="3" t="s">
        <v>782</v>
      </c>
      <c r="B162" s="102">
        <v>0.98</v>
      </c>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x14ac:dyDescent="0.25">
      <c r="A163" s="3" t="s">
        <v>806</v>
      </c>
      <c r="B163" s="102">
        <v>0.86199999999999999</v>
      </c>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x14ac:dyDescent="0.25">
      <c r="A164" s="3" t="s">
        <v>808</v>
      </c>
      <c r="B164" s="102">
        <v>0.92900000000000005</v>
      </c>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x14ac:dyDescent="0.25">
      <c r="A165" s="3" t="s">
        <v>810</v>
      </c>
      <c r="B165" s="102">
        <v>0.96099999999999997</v>
      </c>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row>
    <row r="166" spans="1:1024" x14ac:dyDescent="0.25">
      <c r="A166" s="3" t="s">
        <v>812</v>
      </c>
      <c r="B166" s="102">
        <v>0.97770000000000001</v>
      </c>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x14ac:dyDescent="0.25">
      <c r="A167" s="3" t="s">
        <v>814</v>
      </c>
      <c r="B167" s="102">
        <v>0.98499999999999999</v>
      </c>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row>
    <row r="168" spans="1:1024" x14ac:dyDescent="0.25">
      <c r="A168" s="3" t="s">
        <v>838</v>
      </c>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x14ac:dyDescent="0.25">
      <c r="A169" s="3" t="s">
        <v>840</v>
      </c>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x14ac:dyDescent="0.25">
      <c r="A170" s="3" t="s">
        <v>842</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row>
    <row r="171" spans="1:1024" x14ac:dyDescent="0.25">
      <c r="A171" s="3" t="s">
        <v>844</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x14ac:dyDescent="0.25">
      <c r="A172" s="3" t="s">
        <v>846</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x14ac:dyDescent="0.25">
      <c r="A173" s="3" t="s">
        <v>870</v>
      </c>
      <c r="B173" s="102">
        <v>0.80500000000000005</v>
      </c>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row r="174" spans="1:1024" x14ac:dyDescent="0.25">
      <c r="A174" s="3" t="s">
        <v>872</v>
      </c>
      <c r="B174" s="102">
        <v>0.88600000000000001</v>
      </c>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row>
    <row r="175" spans="1:1024" x14ac:dyDescent="0.25">
      <c r="A175" s="3" t="s">
        <v>874</v>
      </c>
      <c r="B175" s="102">
        <v>0.93300000000000005</v>
      </c>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row>
    <row r="176" spans="1:1024" x14ac:dyDescent="0.25">
      <c r="A176" s="3" t="s">
        <v>876</v>
      </c>
      <c r="B176" s="102">
        <v>0.96199999999999997</v>
      </c>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row>
    <row r="177" spans="1:1024" x14ac:dyDescent="0.25">
      <c r="A177" s="3" t="s">
        <v>878</v>
      </c>
      <c r="B177" s="102">
        <v>0.97799999999999998</v>
      </c>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row>
    <row r="178" spans="1:1024" x14ac:dyDescent="0.25">
      <c r="A178" s="3" t="s">
        <v>902</v>
      </c>
      <c r="B178" s="102">
        <v>0.876</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row>
    <row r="179" spans="1:1024" x14ac:dyDescent="0.25">
      <c r="A179" s="3" t="s">
        <v>904</v>
      </c>
      <c r="B179" s="102">
        <v>0.9405</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row>
    <row r="180" spans="1:1024" x14ac:dyDescent="0.25">
      <c r="A180" s="3" t="s">
        <v>906</v>
      </c>
      <c r="B180" s="102">
        <v>0.96499999999999997</v>
      </c>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row>
    <row r="181" spans="1:1024" x14ac:dyDescent="0.25">
      <c r="A181" s="3" t="s">
        <v>908</v>
      </c>
      <c r="B181" s="102">
        <v>0.97899999999999998</v>
      </c>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row>
    <row r="182" spans="1:1024" ht="15.75" thickBot="1" x14ac:dyDescent="0.3">
      <c r="A182" s="3" t="s">
        <v>910</v>
      </c>
      <c r="B182" s="134">
        <v>0.98699999999999999</v>
      </c>
      <c r="C182" s="134"/>
      <c r="D182" s="134"/>
      <c r="E182" s="134"/>
      <c r="F182" s="134"/>
      <c r="G182" s="134"/>
      <c r="H182" s="134"/>
      <c r="I182" s="134"/>
      <c r="J182" s="134"/>
      <c r="K182" s="134"/>
      <c r="L182" s="134"/>
      <c r="M182" s="134"/>
      <c r="N182" s="134"/>
      <c r="O182" s="134"/>
      <c r="P182" s="135"/>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row>
    <row r="183" spans="1:1024" ht="15.75" thickBot="1" x14ac:dyDescent="0.3">
      <c r="A183" s="134"/>
      <c r="B183" s="134"/>
      <c r="C183" s="134"/>
      <c r="D183" s="134"/>
      <c r="E183" s="134"/>
      <c r="F183" s="134"/>
      <c r="G183" s="134"/>
      <c r="H183" s="134"/>
      <c r="I183" s="134"/>
      <c r="J183" s="134"/>
      <c r="K183" s="134"/>
      <c r="L183" s="134"/>
      <c r="M183" s="134"/>
      <c r="N183" s="134"/>
      <c r="O183" s="134"/>
      <c r="P183" s="135"/>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row>
    <row r="184" spans="1:1024" x14ac:dyDescent="0.25">
      <c r="A184" t="s">
        <v>1280</v>
      </c>
      <c r="B184" s="127"/>
      <c r="C184" s="127"/>
      <c r="D184" s="127"/>
      <c r="E184" s="127"/>
      <c r="F184" s="127"/>
      <c r="G184" s="127"/>
      <c r="H184" s="127"/>
      <c r="I184" s="127"/>
      <c r="J184" s="127"/>
      <c r="K184" s="127"/>
      <c r="L184" s="127"/>
      <c r="M184" s="127"/>
      <c r="N184" s="127"/>
      <c r="O184" s="127"/>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row>
    <row r="185" spans="1:1024" x14ac:dyDescent="0.25">
      <c r="A185" s="119" t="s">
        <v>1281</v>
      </c>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row>
    <row r="186" spans="1:1024" ht="26.25" x14ac:dyDescent="0.25">
      <c r="A186" s="101" t="s">
        <v>1282</v>
      </c>
      <c r="B186" s="102">
        <v>1</v>
      </c>
      <c r="C186" s="102">
        <v>1</v>
      </c>
      <c r="D186" s="102">
        <v>0</v>
      </c>
      <c r="E186" s="102">
        <v>1</v>
      </c>
      <c r="F186" s="102">
        <v>1</v>
      </c>
      <c r="G186" s="102">
        <v>1</v>
      </c>
      <c r="H186" s="102">
        <v>1</v>
      </c>
      <c r="I186" s="102">
        <v>1</v>
      </c>
      <c r="J186" s="102">
        <v>1</v>
      </c>
      <c r="K186" s="102">
        <v>1</v>
      </c>
      <c r="L186" s="102">
        <v>1</v>
      </c>
      <c r="M186" s="102">
        <v>1</v>
      </c>
      <c r="N186" s="102">
        <v>1</v>
      </c>
      <c r="O186" s="102">
        <v>1</v>
      </c>
      <c r="P186" s="103">
        <v>1</v>
      </c>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row>
    <row r="187" spans="1:1024" ht="39" x14ac:dyDescent="0.25">
      <c r="A187" s="101" t="s">
        <v>35</v>
      </c>
      <c r="B187" s="102">
        <v>1</v>
      </c>
      <c r="C187" s="102">
        <v>1</v>
      </c>
      <c r="D187" s="102">
        <v>1</v>
      </c>
      <c r="E187" s="102">
        <v>1</v>
      </c>
      <c r="F187" s="102">
        <v>0</v>
      </c>
      <c r="G187" s="102">
        <v>1</v>
      </c>
      <c r="H187" s="102">
        <v>1</v>
      </c>
      <c r="I187" s="102">
        <v>1</v>
      </c>
      <c r="J187" s="102">
        <v>1</v>
      </c>
      <c r="K187" s="102">
        <v>1</v>
      </c>
      <c r="L187" s="102">
        <v>1</v>
      </c>
      <c r="M187" s="102">
        <v>1</v>
      </c>
      <c r="N187" s="102">
        <v>1</v>
      </c>
      <c r="O187" s="102">
        <v>1</v>
      </c>
      <c r="P187" s="103">
        <v>1</v>
      </c>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row>
    <row r="188" spans="1:1024" ht="26.25" x14ac:dyDescent="0.25">
      <c r="A188" s="101" t="s">
        <v>1283</v>
      </c>
      <c r="B188" s="102">
        <v>0</v>
      </c>
      <c r="C188" s="102">
        <v>1</v>
      </c>
      <c r="D188" s="102">
        <v>1</v>
      </c>
      <c r="E188" s="102">
        <v>1</v>
      </c>
      <c r="F188" s="102">
        <v>1</v>
      </c>
      <c r="G188" s="102">
        <v>1</v>
      </c>
      <c r="H188" s="102">
        <v>1</v>
      </c>
      <c r="I188" s="102">
        <v>1</v>
      </c>
      <c r="J188" s="102">
        <v>1</v>
      </c>
      <c r="K188" s="102">
        <v>1</v>
      </c>
      <c r="L188" s="102">
        <v>0</v>
      </c>
      <c r="M188" s="102">
        <v>1</v>
      </c>
      <c r="N188" s="102">
        <v>0</v>
      </c>
      <c r="O188" s="102">
        <v>0</v>
      </c>
      <c r="P188" s="103">
        <v>1</v>
      </c>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row>
    <row r="189" spans="1:1024" ht="26.25" x14ac:dyDescent="0.25">
      <c r="A189" s="101" t="s">
        <v>1284</v>
      </c>
      <c r="B189" s="102">
        <v>1</v>
      </c>
      <c r="C189" s="102">
        <v>1</v>
      </c>
      <c r="D189" s="102">
        <v>1</v>
      </c>
      <c r="E189" s="102">
        <v>1</v>
      </c>
      <c r="F189" s="102">
        <v>1</v>
      </c>
      <c r="G189" s="102">
        <v>1</v>
      </c>
      <c r="H189" s="102">
        <v>1</v>
      </c>
      <c r="I189" s="102">
        <v>1</v>
      </c>
      <c r="J189" s="102">
        <v>1</v>
      </c>
      <c r="K189" s="102">
        <v>1</v>
      </c>
      <c r="L189" s="102">
        <v>1</v>
      </c>
      <c r="M189" s="102">
        <v>1</v>
      </c>
      <c r="N189" s="102">
        <v>1</v>
      </c>
      <c r="O189" s="102">
        <v>1</v>
      </c>
      <c r="P189" s="103">
        <v>1</v>
      </c>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row>
    <row r="190" spans="1:1024" ht="26.25" x14ac:dyDescent="0.25">
      <c r="A190" s="101" t="s">
        <v>1285</v>
      </c>
      <c r="B190" s="102">
        <v>0</v>
      </c>
      <c r="C190" s="102">
        <v>1</v>
      </c>
      <c r="D190" s="102">
        <v>1</v>
      </c>
      <c r="E190" s="102">
        <v>1</v>
      </c>
      <c r="F190" s="102">
        <v>1</v>
      </c>
      <c r="G190" s="102">
        <v>1</v>
      </c>
      <c r="H190" s="102">
        <v>1</v>
      </c>
      <c r="I190" s="102">
        <v>1</v>
      </c>
      <c r="J190" s="102">
        <v>1</v>
      </c>
      <c r="K190" s="102">
        <v>1</v>
      </c>
      <c r="L190" s="102">
        <v>0</v>
      </c>
      <c r="M190" s="102">
        <v>1</v>
      </c>
      <c r="N190" s="102">
        <v>1</v>
      </c>
      <c r="O190" s="102">
        <v>0</v>
      </c>
      <c r="P190" s="103">
        <v>1</v>
      </c>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row>
    <row r="191" spans="1:1024" ht="26.25" x14ac:dyDescent="0.25">
      <c r="A191" s="101" t="s">
        <v>1286</v>
      </c>
      <c r="B191" s="102">
        <v>1</v>
      </c>
      <c r="C191" s="102">
        <v>1</v>
      </c>
      <c r="D191" s="102">
        <v>1</v>
      </c>
      <c r="E191" s="102">
        <v>1</v>
      </c>
      <c r="F191" s="102">
        <v>1</v>
      </c>
      <c r="G191" s="102">
        <v>1</v>
      </c>
      <c r="H191" s="102">
        <v>1</v>
      </c>
      <c r="I191" s="102">
        <v>1</v>
      </c>
      <c r="J191" s="102">
        <v>1</v>
      </c>
      <c r="K191" s="102">
        <v>1</v>
      </c>
      <c r="L191" s="102">
        <v>1</v>
      </c>
      <c r="M191" s="102">
        <v>1</v>
      </c>
      <c r="N191" s="102">
        <v>1</v>
      </c>
      <c r="O191" s="102">
        <v>1</v>
      </c>
      <c r="P191" s="103">
        <v>1</v>
      </c>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row>
    <row r="192" spans="1:1024" ht="26.25" x14ac:dyDescent="0.25">
      <c r="A192" s="101" t="s">
        <v>1287</v>
      </c>
      <c r="B192" s="102">
        <v>0</v>
      </c>
      <c r="C192" s="102">
        <v>1</v>
      </c>
      <c r="D192" s="102">
        <v>1</v>
      </c>
      <c r="E192" s="102">
        <v>1</v>
      </c>
      <c r="F192" s="102">
        <v>1</v>
      </c>
      <c r="G192" s="102">
        <v>1</v>
      </c>
      <c r="H192" s="102">
        <v>1</v>
      </c>
      <c r="I192" s="102">
        <v>1</v>
      </c>
      <c r="J192" s="102">
        <v>1</v>
      </c>
      <c r="K192" s="102">
        <v>1</v>
      </c>
      <c r="L192" s="102">
        <v>0</v>
      </c>
      <c r="M192" s="102">
        <v>1</v>
      </c>
      <c r="N192" s="102">
        <v>1</v>
      </c>
      <c r="O192" s="102">
        <v>0</v>
      </c>
      <c r="P192" s="103">
        <v>0</v>
      </c>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row>
    <row r="193" spans="1:1024" ht="39" x14ac:dyDescent="0.25">
      <c r="A193" s="101" t="s">
        <v>71</v>
      </c>
      <c r="B193" s="102">
        <v>0</v>
      </c>
      <c r="C193" s="102">
        <v>0</v>
      </c>
      <c r="D193" s="102">
        <v>1</v>
      </c>
      <c r="E193" s="102">
        <v>1</v>
      </c>
      <c r="F193" s="102">
        <v>1</v>
      </c>
      <c r="G193" s="102">
        <v>1</v>
      </c>
      <c r="H193" s="102">
        <v>0</v>
      </c>
      <c r="I193" s="102">
        <v>1</v>
      </c>
      <c r="J193" s="102">
        <v>0</v>
      </c>
      <c r="K193" s="102">
        <v>1</v>
      </c>
      <c r="L193" s="102">
        <v>0</v>
      </c>
      <c r="M193" s="102">
        <v>1</v>
      </c>
      <c r="N193" s="102">
        <v>0</v>
      </c>
      <c r="O193" s="102">
        <v>1</v>
      </c>
      <c r="P193" s="103">
        <v>0</v>
      </c>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1:1024" x14ac:dyDescent="0.25">
      <c r="A194" s="101" t="s">
        <v>92</v>
      </c>
      <c r="B194" s="102">
        <v>997</v>
      </c>
      <c r="C194" s="102">
        <v>0</v>
      </c>
      <c r="D194" s="102">
        <v>0</v>
      </c>
      <c r="E194" s="102">
        <v>0</v>
      </c>
      <c r="F194" s="102">
        <v>0.33</v>
      </c>
      <c r="G194" s="102">
        <v>997</v>
      </c>
      <c r="H194" s="102">
        <v>0.33</v>
      </c>
      <c r="I194" s="102">
        <v>0.33</v>
      </c>
      <c r="J194" s="102">
        <v>1</v>
      </c>
      <c r="K194" s="102">
        <v>997</v>
      </c>
      <c r="L194" s="102">
        <v>997</v>
      </c>
      <c r="M194" s="102">
        <v>0</v>
      </c>
      <c r="N194" s="102">
        <v>0</v>
      </c>
      <c r="O194" s="102">
        <v>997</v>
      </c>
      <c r="P194" s="103">
        <v>997</v>
      </c>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ht="26.25" x14ac:dyDescent="0.25">
      <c r="A195" s="101" t="s">
        <v>1288</v>
      </c>
      <c r="B195" s="102">
        <v>0</v>
      </c>
      <c r="C195" s="102">
        <v>1</v>
      </c>
      <c r="D195" s="102">
        <v>1</v>
      </c>
      <c r="E195" s="102">
        <v>0</v>
      </c>
      <c r="F195" s="102">
        <v>1</v>
      </c>
      <c r="G195" s="102">
        <v>1</v>
      </c>
      <c r="H195" s="102">
        <v>1</v>
      </c>
      <c r="I195" s="102">
        <v>1</v>
      </c>
      <c r="J195" s="102">
        <v>1</v>
      </c>
      <c r="K195" s="102">
        <v>1</v>
      </c>
      <c r="L195" s="102">
        <v>0</v>
      </c>
      <c r="M195" s="102">
        <v>0</v>
      </c>
      <c r="N195" s="102">
        <v>0</v>
      </c>
      <c r="O195" s="102">
        <v>0</v>
      </c>
      <c r="P195" s="103">
        <v>1</v>
      </c>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row>
    <row r="196" spans="1:1024" ht="26.25" x14ac:dyDescent="0.25">
      <c r="A196" s="101" t="s">
        <v>1289</v>
      </c>
      <c r="B196" s="102">
        <v>0.70599999999999996</v>
      </c>
      <c r="C196" s="102">
        <v>0.86599999999999999</v>
      </c>
      <c r="D196" s="102">
        <v>0.996</v>
      </c>
      <c r="G196" s="102">
        <v>0.96399999999999997</v>
      </c>
      <c r="I196" s="102">
        <v>0.92200000000000004</v>
      </c>
      <c r="J196" s="102">
        <v>1</v>
      </c>
      <c r="K196" s="102">
        <v>1</v>
      </c>
      <c r="L196" s="102">
        <v>0.99</v>
      </c>
      <c r="M196" s="102">
        <v>0.99</v>
      </c>
      <c r="N196" s="102">
        <v>0.79900000000000004</v>
      </c>
      <c r="O196" s="102">
        <v>0.871</v>
      </c>
    </row>
    <row r="197" spans="1:1024" ht="26.25" x14ac:dyDescent="0.25">
      <c r="A197" s="101" t="s">
        <v>1290</v>
      </c>
      <c r="B197" s="102">
        <v>0.65200000000000002</v>
      </c>
      <c r="C197" s="102">
        <v>0.84199999999999997</v>
      </c>
      <c r="D197" s="102">
        <v>0.995</v>
      </c>
      <c r="E197" s="102">
        <v>0.26500000000000001</v>
      </c>
      <c r="G197" s="102">
        <v>0.96599999999999997</v>
      </c>
      <c r="J197" s="102">
        <v>1</v>
      </c>
      <c r="K197" s="102">
        <v>1</v>
      </c>
      <c r="L197" s="102">
        <v>0.98799999999999999</v>
      </c>
      <c r="M197" s="102">
        <v>0.13900000000000001</v>
      </c>
      <c r="N197" s="102">
        <v>0.81599999999999995</v>
      </c>
      <c r="O197" s="102">
        <v>0.84399999999999997</v>
      </c>
    </row>
    <row r="198" spans="1:1024" ht="26.25" x14ac:dyDescent="0.25">
      <c r="A198" s="101" t="s">
        <v>1291</v>
      </c>
      <c r="B198" s="3">
        <v>0.66</v>
      </c>
      <c r="C198" s="3">
        <v>1</v>
      </c>
      <c r="D198" s="3"/>
      <c r="E198" s="3">
        <v>0</v>
      </c>
      <c r="F198" s="3">
        <v>0.66</v>
      </c>
      <c r="G198" s="3"/>
      <c r="H198" s="3"/>
      <c r="I198" s="3">
        <v>0.66</v>
      </c>
      <c r="J198" s="3">
        <v>1</v>
      </c>
      <c r="K198" s="3">
        <v>0.66</v>
      </c>
      <c r="L198" s="3">
        <v>0.66</v>
      </c>
      <c r="M198" s="3">
        <v>1</v>
      </c>
      <c r="N198" s="3"/>
      <c r="O198" s="3">
        <v>0.66</v>
      </c>
      <c r="P198" s="3">
        <v>0.33</v>
      </c>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row>
    <row r="199" spans="1:1024" ht="26.25" x14ac:dyDescent="0.25">
      <c r="A199" s="101" t="s">
        <v>1292</v>
      </c>
      <c r="B199" s="102">
        <v>0</v>
      </c>
      <c r="C199" s="102">
        <v>1</v>
      </c>
      <c r="D199" s="102">
        <v>997</v>
      </c>
      <c r="E199" s="102">
        <v>1</v>
      </c>
      <c r="F199" s="102">
        <v>1</v>
      </c>
      <c r="G199" s="102">
        <v>997</v>
      </c>
      <c r="H199" s="102">
        <v>0</v>
      </c>
      <c r="I199" s="102">
        <v>1</v>
      </c>
      <c r="J199" s="102">
        <v>1</v>
      </c>
      <c r="K199" s="102">
        <v>997</v>
      </c>
      <c r="L199" s="102">
        <v>1</v>
      </c>
      <c r="M199" s="102">
        <v>1</v>
      </c>
      <c r="N199" s="102">
        <v>1</v>
      </c>
      <c r="O199" s="102">
        <v>1</v>
      </c>
      <c r="P199" s="103">
        <v>1</v>
      </c>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row>
    <row r="200" spans="1:1024" ht="15.75" thickBot="1" x14ac:dyDescent="0.3">
      <c r="A200" s="109" t="s">
        <v>1293</v>
      </c>
      <c r="B200" s="110">
        <f>AVERAGE(B195:B199,B189:B193,B186:B188)</f>
        <v>0.46292307692307699</v>
      </c>
      <c r="C200" s="110">
        <f>AVERAGE(C186:C199)</f>
        <v>0.8362857142857143</v>
      </c>
      <c r="D200" s="110">
        <f>AVERAGE(D186:D194,D196:D197)</f>
        <v>0.81736363636363629</v>
      </c>
      <c r="E200" s="110">
        <f>AVERAGE(E186:E195,E197:E199)</f>
        <v>0.71269230769230774</v>
      </c>
      <c r="F200" s="110">
        <f>AVERAGE(F186:F195,F198:F199)</f>
        <v>0.83250000000000002</v>
      </c>
      <c r="G200" s="110">
        <f>AVERAGE(G186:G192,G195:G197)</f>
        <v>0.99299999999999999</v>
      </c>
      <c r="H200" s="110">
        <f>AVERAGE(H199,H186:H197)</f>
        <v>0.75727272727272732</v>
      </c>
      <c r="I200" s="110">
        <f>AVERAGE(I186:I199)</f>
        <v>0.91630769230769238</v>
      </c>
      <c r="J200" s="110">
        <f>AVERAGE(J186:J199)</f>
        <v>0.9285714285714286</v>
      </c>
      <c r="K200" s="110">
        <f>AVERAGE(K186:K193,K195:K198)</f>
        <v>0.97166666666666668</v>
      </c>
      <c r="L200" s="110">
        <f>AVERAGE(L199,L195:L197,L186:L193)</f>
        <v>0.58150000000000002</v>
      </c>
      <c r="M200" s="110">
        <f>AVERAGE(M186:M199)</f>
        <v>0.79492857142857143</v>
      </c>
      <c r="N200" s="110">
        <f>AVERAGE(N186:N197,N199)</f>
        <v>0.66269230769230769</v>
      </c>
      <c r="O200" s="110">
        <f>AVERAGE(O195:O199,O186:O193)</f>
        <v>0.64423076923076927</v>
      </c>
      <c r="P200" s="111">
        <f>AVERAGE(P195:P199,P186:P193)</f>
        <v>0.75727272727272732</v>
      </c>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row>
    <row r="201" spans="1:1024" x14ac:dyDescent="0.25">
      <c r="A201" s="119" t="s">
        <v>1294</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row>
    <row r="202" spans="1:1024" x14ac:dyDescent="0.25">
      <c r="A202" t="s">
        <v>1295</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row>
    <row r="203" spans="1:1024" ht="26.25" x14ac:dyDescent="0.25">
      <c r="A203" s="101" t="s">
        <v>39</v>
      </c>
      <c r="B203" s="102">
        <v>1</v>
      </c>
      <c r="C203" s="102">
        <v>0</v>
      </c>
      <c r="D203" s="102">
        <v>1</v>
      </c>
      <c r="E203" s="102">
        <v>1</v>
      </c>
      <c r="F203" s="102">
        <v>1</v>
      </c>
      <c r="G203" s="102">
        <v>1</v>
      </c>
      <c r="H203" s="102">
        <v>1</v>
      </c>
      <c r="I203" s="102">
        <v>1</v>
      </c>
      <c r="J203" s="102">
        <v>1</v>
      </c>
      <c r="K203" s="102">
        <v>1</v>
      </c>
      <c r="L203" s="102">
        <v>1</v>
      </c>
      <c r="M203" s="102">
        <v>1</v>
      </c>
      <c r="N203" s="102">
        <v>1</v>
      </c>
      <c r="O203" s="102">
        <v>1</v>
      </c>
      <c r="P203" s="103">
        <v>1</v>
      </c>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row>
    <row r="204" spans="1:1024" ht="26.25" x14ac:dyDescent="0.25">
      <c r="A204" s="101" t="s">
        <v>40</v>
      </c>
      <c r="B204" s="102">
        <v>1</v>
      </c>
      <c r="C204" s="102">
        <v>1</v>
      </c>
      <c r="D204" s="102">
        <v>1</v>
      </c>
      <c r="E204" s="102">
        <v>1</v>
      </c>
      <c r="F204" s="102">
        <v>1</v>
      </c>
      <c r="G204" s="102">
        <v>1</v>
      </c>
      <c r="H204" s="102">
        <v>1</v>
      </c>
      <c r="I204" s="102">
        <v>1</v>
      </c>
      <c r="J204" s="102">
        <v>1</v>
      </c>
      <c r="K204" s="102">
        <v>1</v>
      </c>
      <c r="L204" s="102">
        <v>1</v>
      </c>
      <c r="M204" s="102">
        <v>1</v>
      </c>
      <c r="N204" s="102">
        <v>1</v>
      </c>
      <c r="O204" s="102">
        <v>1</v>
      </c>
      <c r="P204" s="103">
        <v>1</v>
      </c>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row>
    <row r="205" spans="1:1024" ht="51.75" x14ac:dyDescent="0.25">
      <c r="A205" s="101" t="s">
        <v>78</v>
      </c>
      <c r="B205" s="102">
        <v>0</v>
      </c>
      <c r="C205" s="102">
        <v>1</v>
      </c>
      <c r="D205" s="102">
        <v>1</v>
      </c>
      <c r="E205" s="102">
        <v>1</v>
      </c>
      <c r="F205" s="102">
        <v>1</v>
      </c>
      <c r="G205" s="102">
        <v>1</v>
      </c>
      <c r="H205" s="102">
        <v>1</v>
      </c>
      <c r="I205" s="102">
        <v>1</v>
      </c>
      <c r="J205" s="102">
        <v>1</v>
      </c>
      <c r="K205" s="102">
        <v>1</v>
      </c>
      <c r="L205" s="102">
        <v>1</v>
      </c>
      <c r="M205" s="102">
        <v>1</v>
      </c>
      <c r="N205" s="102">
        <v>997</v>
      </c>
      <c r="O205" s="102">
        <v>997</v>
      </c>
      <c r="P205" s="103">
        <v>1</v>
      </c>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row>
    <row r="206" spans="1:1024" ht="39" x14ac:dyDescent="0.25">
      <c r="A206" s="101" t="s">
        <v>1296</v>
      </c>
      <c r="B206" s="102">
        <v>1</v>
      </c>
      <c r="C206" s="102">
        <v>1</v>
      </c>
      <c r="D206" s="102">
        <v>1</v>
      </c>
      <c r="E206" s="102">
        <v>1</v>
      </c>
      <c r="F206" s="102">
        <v>1</v>
      </c>
      <c r="G206" s="102">
        <v>1</v>
      </c>
      <c r="H206" s="102">
        <v>1</v>
      </c>
      <c r="I206" s="102">
        <v>1</v>
      </c>
      <c r="J206" s="102">
        <v>1</v>
      </c>
      <c r="K206" s="102">
        <v>1</v>
      </c>
      <c r="L206" s="102">
        <v>1</v>
      </c>
      <c r="M206" s="102">
        <v>1</v>
      </c>
      <c r="N206" s="102">
        <v>1</v>
      </c>
      <c r="O206" s="102">
        <v>1</v>
      </c>
      <c r="P206" s="103">
        <v>1</v>
      </c>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row>
    <row r="207" spans="1:1024" ht="26.25" x14ac:dyDescent="0.25">
      <c r="A207" s="101" t="s">
        <v>102</v>
      </c>
      <c r="B207" s="102">
        <v>1</v>
      </c>
      <c r="C207" s="102">
        <v>1</v>
      </c>
      <c r="D207" s="102">
        <v>1</v>
      </c>
      <c r="E207" s="102">
        <v>1</v>
      </c>
      <c r="F207" s="102">
        <v>1</v>
      </c>
      <c r="G207" s="102">
        <v>1</v>
      </c>
      <c r="H207" s="102">
        <v>1</v>
      </c>
      <c r="I207" s="102">
        <v>1</v>
      </c>
      <c r="J207" s="102">
        <v>1</v>
      </c>
      <c r="K207" s="102">
        <v>1</v>
      </c>
      <c r="L207" s="102">
        <v>1</v>
      </c>
      <c r="M207" s="102">
        <v>1</v>
      </c>
      <c r="N207" s="102">
        <v>1</v>
      </c>
      <c r="O207" s="102">
        <v>1</v>
      </c>
      <c r="P207" s="103">
        <v>1</v>
      </c>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row>
    <row r="208" spans="1:1024" ht="39" x14ac:dyDescent="0.25">
      <c r="A208" s="101" t="s">
        <v>38</v>
      </c>
      <c r="B208" s="102">
        <v>1</v>
      </c>
      <c r="C208" s="102">
        <v>1</v>
      </c>
      <c r="D208" s="102">
        <v>0</v>
      </c>
      <c r="E208" s="102">
        <v>1</v>
      </c>
      <c r="F208" s="102">
        <v>1</v>
      </c>
      <c r="G208" s="102">
        <v>1</v>
      </c>
      <c r="H208" s="102">
        <v>1</v>
      </c>
      <c r="I208" s="102">
        <v>1</v>
      </c>
      <c r="J208" s="102">
        <v>1</v>
      </c>
      <c r="K208" s="102">
        <v>1</v>
      </c>
      <c r="L208" s="102">
        <v>1</v>
      </c>
      <c r="M208" s="102">
        <v>1</v>
      </c>
      <c r="N208" s="102">
        <v>1</v>
      </c>
      <c r="O208" s="102">
        <v>1</v>
      </c>
      <c r="P208" s="103">
        <v>1</v>
      </c>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row>
    <row r="209" spans="1:1024" ht="26.25" x14ac:dyDescent="0.25">
      <c r="A209" s="101" t="s">
        <v>1297</v>
      </c>
      <c r="B209" s="102">
        <v>1</v>
      </c>
      <c r="C209" s="102">
        <v>1</v>
      </c>
      <c r="D209" s="102">
        <v>1</v>
      </c>
      <c r="E209" s="102">
        <v>0</v>
      </c>
      <c r="F209" s="102">
        <v>1</v>
      </c>
      <c r="G209" s="102">
        <v>1</v>
      </c>
      <c r="H209" s="102">
        <v>1</v>
      </c>
      <c r="I209" s="102">
        <v>1</v>
      </c>
      <c r="J209" s="102">
        <v>1</v>
      </c>
      <c r="K209" s="102">
        <v>1</v>
      </c>
      <c r="L209" s="102">
        <v>1</v>
      </c>
      <c r="M209" s="102">
        <v>1</v>
      </c>
      <c r="N209" s="102">
        <v>1</v>
      </c>
      <c r="O209" s="102">
        <v>1</v>
      </c>
      <c r="P209" s="103">
        <v>1</v>
      </c>
    </row>
    <row r="210" spans="1:1024" ht="26.25" x14ac:dyDescent="0.25">
      <c r="A210" s="101" t="s">
        <v>1298</v>
      </c>
      <c r="B210" s="102">
        <v>997</v>
      </c>
      <c r="C210" s="102">
        <v>997</v>
      </c>
      <c r="D210" s="102">
        <v>997</v>
      </c>
      <c r="E210" s="102">
        <v>0</v>
      </c>
      <c r="F210" s="102">
        <v>1</v>
      </c>
      <c r="G210" s="102">
        <v>1</v>
      </c>
      <c r="H210" s="102">
        <v>1</v>
      </c>
      <c r="I210" s="102">
        <v>1</v>
      </c>
      <c r="J210" s="102">
        <v>1</v>
      </c>
      <c r="K210" s="102">
        <v>1</v>
      </c>
      <c r="L210" s="102">
        <v>997</v>
      </c>
      <c r="M210" s="102">
        <v>1</v>
      </c>
      <c r="N210" s="102">
        <v>1</v>
      </c>
      <c r="O210" s="102">
        <v>997</v>
      </c>
      <c r="P210" s="103">
        <v>0</v>
      </c>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row>
    <row r="211" spans="1:1024" ht="26.25" x14ac:dyDescent="0.25">
      <c r="A211" s="101" t="s">
        <v>1299</v>
      </c>
      <c r="B211" s="102">
        <v>1</v>
      </c>
      <c r="C211" s="102">
        <v>1</v>
      </c>
      <c r="D211" s="102">
        <v>1</v>
      </c>
      <c r="E211" s="102">
        <v>1</v>
      </c>
      <c r="F211" s="102">
        <v>1</v>
      </c>
      <c r="G211" s="102">
        <v>1</v>
      </c>
      <c r="H211" s="102">
        <v>1</v>
      </c>
      <c r="I211" s="102">
        <v>1</v>
      </c>
      <c r="J211" s="102">
        <v>1</v>
      </c>
      <c r="K211" s="102">
        <v>1</v>
      </c>
      <c r="L211" s="102">
        <v>1</v>
      </c>
      <c r="M211" s="102">
        <v>1</v>
      </c>
      <c r="N211" s="102">
        <v>0</v>
      </c>
      <c r="O211" s="102">
        <v>0</v>
      </c>
      <c r="P211" s="103">
        <v>1</v>
      </c>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row>
    <row r="212" spans="1:1024" ht="26.25" x14ac:dyDescent="0.25">
      <c r="A212" s="101" t="s">
        <v>1300</v>
      </c>
      <c r="B212" s="102">
        <v>1</v>
      </c>
      <c r="C212" s="102">
        <v>1</v>
      </c>
      <c r="D212" s="102">
        <v>1</v>
      </c>
      <c r="E212" s="102">
        <v>1</v>
      </c>
      <c r="F212" s="102">
        <v>1</v>
      </c>
      <c r="G212" s="102">
        <v>1</v>
      </c>
      <c r="H212" s="102">
        <v>1</v>
      </c>
      <c r="I212" s="102">
        <v>1</v>
      </c>
      <c r="J212" s="102">
        <v>1</v>
      </c>
      <c r="K212" s="102">
        <v>1</v>
      </c>
      <c r="L212" s="102">
        <v>1</v>
      </c>
      <c r="M212" s="102">
        <v>1</v>
      </c>
      <c r="N212" s="102">
        <v>0</v>
      </c>
      <c r="O212" s="102">
        <v>0</v>
      </c>
      <c r="P212" s="103">
        <v>1</v>
      </c>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row>
    <row r="213" spans="1:1024" ht="26.25" x14ac:dyDescent="0.25">
      <c r="A213" s="101" t="s">
        <v>243</v>
      </c>
      <c r="B213" s="102">
        <v>1</v>
      </c>
      <c r="C213" s="102">
        <v>1</v>
      </c>
      <c r="D213" s="102">
        <v>1</v>
      </c>
      <c r="E213" s="102">
        <v>0</v>
      </c>
      <c r="F213" s="102">
        <v>0</v>
      </c>
      <c r="G213" s="102">
        <v>1</v>
      </c>
      <c r="H213" s="102">
        <v>1</v>
      </c>
      <c r="I213" s="102">
        <v>1</v>
      </c>
      <c r="J213" s="102">
        <v>1</v>
      </c>
      <c r="K213" s="102">
        <v>0</v>
      </c>
      <c r="L213" s="102">
        <v>1</v>
      </c>
      <c r="M213" s="102">
        <v>1</v>
      </c>
      <c r="N213" s="102">
        <v>0</v>
      </c>
      <c r="O213" s="102">
        <v>0</v>
      </c>
      <c r="P213" s="103">
        <v>1</v>
      </c>
    </row>
    <row r="214" spans="1:1024" ht="26.25" x14ac:dyDescent="0.25">
      <c r="A214" s="101" t="s">
        <v>1301</v>
      </c>
      <c r="B214" s="102">
        <v>0.17499999999999999</v>
      </c>
      <c r="C214" s="102">
        <v>0.3</v>
      </c>
      <c r="D214" s="102">
        <v>0.25</v>
      </c>
      <c r="E214" s="102">
        <v>0.25</v>
      </c>
      <c r="F214" s="102">
        <v>0.25</v>
      </c>
      <c r="G214" s="102">
        <v>0.3</v>
      </c>
      <c r="H214" s="102">
        <v>0.55000000000000004</v>
      </c>
      <c r="I214" s="102">
        <v>0.3</v>
      </c>
      <c r="J214" s="102">
        <v>0.25</v>
      </c>
      <c r="K214" s="102">
        <v>0.25</v>
      </c>
      <c r="L214" s="102">
        <v>8.3000000000000004E-2</v>
      </c>
      <c r="M214" s="102">
        <v>0.22500000000000001</v>
      </c>
      <c r="N214" s="102">
        <v>0.25</v>
      </c>
      <c r="O214" s="102">
        <v>0.25</v>
      </c>
      <c r="P214" s="103">
        <v>0.25</v>
      </c>
    </row>
    <row r="215" spans="1:1024" ht="26.25" x14ac:dyDescent="0.25">
      <c r="A215" s="101" t="s">
        <v>246</v>
      </c>
      <c r="B215" s="102">
        <v>1</v>
      </c>
      <c r="C215" s="102">
        <v>1</v>
      </c>
      <c r="D215" s="102">
        <v>1</v>
      </c>
      <c r="E215" s="102">
        <v>0</v>
      </c>
      <c r="F215" s="102">
        <v>0</v>
      </c>
      <c r="G215" s="102">
        <v>1</v>
      </c>
      <c r="H215" s="102">
        <v>1</v>
      </c>
      <c r="I215" s="102">
        <v>1</v>
      </c>
      <c r="J215" s="102">
        <v>1</v>
      </c>
      <c r="K215" s="102">
        <v>0</v>
      </c>
      <c r="L215" s="102">
        <v>1</v>
      </c>
      <c r="M215" s="102">
        <v>1</v>
      </c>
      <c r="N215" s="102">
        <v>0</v>
      </c>
      <c r="O215" s="102">
        <v>0</v>
      </c>
      <c r="P215" s="103">
        <v>1</v>
      </c>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row>
    <row r="216" spans="1:1024" ht="26.25" x14ac:dyDescent="0.25">
      <c r="A216" s="101" t="s">
        <v>1302</v>
      </c>
      <c r="B216" s="20">
        <v>0.17499999999999999</v>
      </c>
      <c r="C216" s="27">
        <v>0.3</v>
      </c>
      <c r="D216" s="27">
        <v>0.25</v>
      </c>
      <c r="E216" s="20"/>
      <c r="F216" s="20"/>
      <c r="G216" s="136">
        <v>0.4</v>
      </c>
      <c r="H216" s="137">
        <v>0.35</v>
      </c>
      <c r="I216" s="136">
        <v>0.3</v>
      </c>
      <c r="J216" s="136">
        <v>0.3</v>
      </c>
      <c r="K216" s="20"/>
      <c r="L216" s="27">
        <v>8.3000000000000004E-2</v>
      </c>
      <c r="M216" s="27">
        <v>0.22500000000000001</v>
      </c>
      <c r="N216" s="20"/>
      <c r="O216" s="20"/>
      <c r="P216" s="27">
        <v>0.25</v>
      </c>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row>
    <row r="217" spans="1:1024" ht="26.25" x14ac:dyDescent="0.25">
      <c r="A217" s="101" t="s">
        <v>1303</v>
      </c>
      <c r="B217" s="102">
        <v>0.75</v>
      </c>
      <c r="C217" s="102">
        <v>1</v>
      </c>
      <c r="D217" s="102">
        <v>1</v>
      </c>
      <c r="E217" s="102">
        <v>1</v>
      </c>
      <c r="F217" s="102">
        <v>1</v>
      </c>
      <c r="G217" s="102">
        <v>1</v>
      </c>
      <c r="H217" s="102">
        <v>1</v>
      </c>
      <c r="I217" s="102">
        <v>1</v>
      </c>
      <c r="J217" s="102">
        <v>1</v>
      </c>
      <c r="K217" s="102">
        <v>1</v>
      </c>
      <c r="L217" s="102">
        <v>1</v>
      </c>
      <c r="M217" s="102">
        <v>1</v>
      </c>
      <c r="N217" s="102">
        <v>1</v>
      </c>
      <c r="O217" s="102">
        <v>1</v>
      </c>
      <c r="P217" s="103">
        <v>0.25</v>
      </c>
    </row>
    <row r="218" spans="1:1024" ht="26.25" x14ac:dyDescent="0.25">
      <c r="A218" s="101" t="s">
        <v>90</v>
      </c>
      <c r="B218" s="102">
        <v>1</v>
      </c>
      <c r="C218" s="102">
        <v>1</v>
      </c>
      <c r="D218" s="102">
        <v>0.33</v>
      </c>
      <c r="E218" s="102">
        <v>0.33</v>
      </c>
      <c r="F218" s="102">
        <v>0.33</v>
      </c>
      <c r="G218" s="102">
        <v>0.33</v>
      </c>
      <c r="H218" s="102">
        <v>0.33</v>
      </c>
      <c r="I218" s="102">
        <v>0.33</v>
      </c>
      <c r="J218" s="102">
        <v>0.33</v>
      </c>
      <c r="K218" s="102">
        <v>0.66</v>
      </c>
      <c r="L218" s="102">
        <v>0.66</v>
      </c>
      <c r="M218" s="102">
        <v>0.33</v>
      </c>
      <c r="N218" s="102">
        <v>0.66</v>
      </c>
      <c r="O218" s="102">
        <v>1</v>
      </c>
      <c r="P218" s="103">
        <v>0.33</v>
      </c>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row>
    <row r="219" spans="1:1024" ht="15.75" thickBot="1" x14ac:dyDescent="0.3">
      <c r="A219" s="109" t="s">
        <v>1304</v>
      </c>
      <c r="B219" s="110">
        <f>AVERAGE(B211:B218,B207:B209,B203:B205)</f>
        <v>0.79285714285714282</v>
      </c>
      <c r="C219" s="110">
        <f>AVERAGE(C211:C218,C203:C209)</f>
        <v>0.84</v>
      </c>
      <c r="D219" s="110">
        <f>AVERAGE(D211:D218,D203:D209)</f>
        <v>0.78866666666666663</v>
      </c>
      <c r="E219" s="110">
        <f t="shared" ref="E219:K219" si="11">AVERAGE(E203:E218)</f>
        <v>0.63866666666666672</v>
      </c>
      <c r="F219" s="110">
        <f t="shared" si="11"/>
        <v>0.77200000000000002</v>
      </c>
      <c r="G219" s="110">
        <f t="shared" si="11"/>
        <v>0.87687500000000007</v>
      </c>
      <c r="H219" s="110">
        <f t="shared" si="11"/>
        <v>0.88937500000000003</v>
      </c>
      <c r="I219" s="110">
        <f t="shared" si="11"/>
        <v>0.87062500000000009</v>
      </c>
      <c r="J219" s="110">
        <f t="shared" si="11"/>
        <v>0.86750000000000005</v>
      </c>
      <c r="K219" s="110">
        <f t="shared" si="11"/>
        <v>0.79400000000000004</v>
      </c>
      <c r="L219" s="110">
        <f>AVERAGE(L211:L218,L203:L209)</f>
        <v>0.85506666666666675</v>
      </c>
      <c r="M219" s="110">
        <f>AVERAGE(M203:M218)</f>
        <v>0.86124999999999996</v>
      </c>
      <c r="N219" s="110">
        <f>AVERAGE(N206:N218,N203:N204)</f>
        <v>0.63642857142857145</v>
      </c>
      <c r="O219" s="110">
        <f>AVERAGE(O206:O209,O211:O218,O203:O204)</f>
        <v>0.63461538461538458</v>
      </c>
      <c r="P219" s="111">
        <f>AVERAGE(P203:P218)</f>
        <v>0.755</v>
      </c>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row>
    <row r="220" spans="1:1024" x14ac:dyDescent="0.25">
      <c r="A220" s="119" t="s">
        <v>1305</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row>
    <row r="221" spans="1:1024" x14ac:dyDescent="0.25">
      <c r="A221" t="s">
        <v>1306</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row>
    <row r="222" spans="1:1024" ht="26.25" x14ac:dyDescent="0.25">
      <c r="A222" s="101" t="s">
        <v>172</v>
      </c>
      <c r="B222" s="102">
        <v>1</v>
      </c>
      <c r="C222" s="102">
        <v>1</v>
      </c>
      <c r="D222" s="102">
        <v>0.5</v>
      </c>
      <c r="E222" s="102">
        <v>1</v>
      </c>
      <c r="F222" s="102">
        <v>1</v>
      </c>
      <c r="G222" s="102">
        <v>1</v>
      </c>
      <c r="H222" s="102">
        <v>1</v>
      </c>
      <c r="I222" s="102">
        <v>1</v>
      </c>
      <c r="J222" s="102">
        <v>1</v>
      </c>
      <c r="K222" s="102">
        <v>1</v>
      </c>
      <c r="L222" s="102">
        <v>0.5</v>
      </c>
      <c r="M222" s="102">
        <v>0.5</v>
      </c>
      <c r="N222" s="102">
        <v>1</v>
      </c>
      <c r="O222" s="102">
        <v>0</v>
      </c>
      <c r="P222" s="103">
        <v>1</v>
      </c>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row>
    <row r="223" spans="1:1024" ht="26.25" x14ac:dyDescent="0.25">
      <c r="A223" s="101" t="s">
        <v>174</v>
      </c>
      <c r="B223" s="102">
        <v>1</v>
      </c>
      <c r="C223" s="102">
        <v>1</v>
      </c>
      <c r="D223" s="102">
        <v>0.5</v>
      </c>
      <c r="E223" s="102">
        <v>1</v>
      </c>
      <c r="F223" s="102">
        <v>1</v>
      </c>
      <c r="G223" s="102">
        <v>1</v>
      </c>
      <c r="H223" s="102">
        <v>1</v>
      </c>
      <c r="I223" s="102">
        <v>1</v>
      </c>
      <c r="J223" s="102">
        <v>0.5</v>
      </c>
      <c r="K223" s="102">
        <v>1</v>
      </c>
      <c r="L223" s="102">
        <v>0.5</v>
      </c>
      <c r="M223" s="102">
        <v>0.5</v>
      </c>
      <c r="N223" s="102">
        <v>1</v>
      </c>
      <c r="O223" s="102">
        <v>0</v>
      </c>
      <c r="P223" s="103">
        <v>1</v>
      </c>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row>
    <row r="224" spans="1:1024" ht="26.25" x14ac:dyDescent="0.25">
      <c r="A224" s="101" t="s">
        <v>1307</v>
      </c>
      <c r="B224" s="102">
        <v>0</v>
      </c>
      <c r="C224" s="102">
        <v>0</v>
      </c>
      <c r="D224" s="102">
        <v>0</v>
      </c>
      <c r="E224" s="102">
        <v>1</v>
      </c>
      <c r="F224" s="102">
        <v>1</v>
      </c>
      <c r="G224" s="102">
        <v>0.5</v>
      </c>
      <c r="H224" s="102">
        <v>1</v>
      </c>
      <c r="I224" s="102">
        <v>1</v>
      </c>
      <c r="J224" s="102">
        <v>0.5</v>
      </c>
      <c r="K224" s="102">
        <v>1</v>
      </c>
      <c r="L224" s="102">
        <v>0.5</v>
      </c>
      <c r="M224" s="102">
        <v>0.5</v>
      </c>
      <c r="N224" s="102">
        <v>1</v>
      </c>
      <c r="O224" s="102">
        <v>0</v>
      </c>
      <c r="P224" s="103">
        <v>0.5</v>
      </c>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row>
    <row r="225" spans="1:1024" ht="26.25" x14ac:dyDescent="0.25">
      <c r="A225" s="101" t="s">
        <v>178</v>
      </c>
      <c r="B225" s="102">
        <v>0</v>
      </c>
      <c r="C225" s="102">
        <v>0</v>
      </c>
      <c r="D225" s="102">
        <v>0</v>
      </c>
      <c r="E225" s="102">
        <v>1</v>
      </c>
      <c r="F225" s="102">
        <v>1</v>
      </c>
      <c r="G225" s="102">
        <v>0.5</v>
      </c>
      <c r="H225" s="102">
        <v>1</v>
      </c>
      <c r="I225" s="102">
        <v>1</v>
      </c>
      <c r="J225" s="102">
        <v>0</v>
      </c>
      <c r="K225" s="102">
        <v>1</v>
      </c>
      <c r="L225" s="102">
        <v>0.5</v>
      </c>
      <c r="M225" s="102">
        <v>0.5</v>
      </c>
      <c r="N225" s="102">
        <v>1</v>
      </c>
      <c r="O225" s="102">
        <v>0</v>
      </c>
      <c r="P225" s="103">
        <v>0.5</v>
      </c>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row>
    <row r="226" spans="1:1024" ht="26.25" x14ac:dyDescent="0.25">
      <c r="A226" s="101" t="s">
        <v>1308</v>
      </c>
      <c r="B226" s="102">
        <v>1</v>
      </c>
      <c r="C226" s="102">
        <v>1</v>
      </c>
      <c r="D226" s="102">
        <v>1</v>
      </c>
      <c r="E226" s="102">
        <v>1</v>
      </c>
      <c r="F226" s="102">
        <v>1</v>
      </c>
      <c r="G226" s="102">
        <v>1</v>
      </c>
      <c r="H226" s="102">
        <v>1</v>
      </c>
      <c r="I226" s="102">
        <v>1</v>
      </c>
      <c r="J226" s="102">
        <v>1</v>
      </c>
      <c r="K226" s="102">
        <v>1</v>
      </c>
      <c r="L226" s="102">
        <v>1</v>
      </c>
      <c r="M226" s="102">
        <v>1</v>
      </c>
      <c r="N226" s="102">
        <v>1</v>
      </c>
      <c r="O226" s="102">
        <v>1</v>
      </c>
      <c r="P226" s="103">
        <v>1</v>
      </c>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row>
    <row r="227" spans="1:1024" ht="26.25" x14ac:dyDescent="0.25">
      <c r="A227" s="101" t="s">
        <v>34</v>
      </c>
      <c r="B227" s="102">
        <v>1</v>
      </c>
      <c r="C227" s="102">
        <v>1</v>
      </c>
      <c r="D227" s="102">
        <v>0</v>
      </c>
      <c r="E227" s="102">
        <v>1</v>
      </c>
      <c r="F227" s="102">
        <v>1</v>
      </c>
      <c r="G227" s="102">
        <v>1</v>
      </c>
      <c r="H227" s="102">
        <v>1</v>
      </c>
      <c r="I227" s="102">
        <v>1</v>
      </c>
      <c r="J227" s="102">
        <v>1</v>
      </c>
      <c r="K227" s="102">
        <v>1</v>
      </c>
      <c r="L227" s="102">
        <v>1</v>
      </c>
      <c r="M227" s="102">
        <v>1</v>
      </c>
      <c r="N227" s="102">
        <v>1</v>
      </c>
      <c r="O227" s="102">
        <v>1</v>
      </c>
      <c r="P227" s="103">
        <v>1</v>
      </c>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row>
    <row r="228" spans="1:1024" ht="39" x14ac:dyDescent="0.25">
      <c r="A228" s="101" t="s">
        <v>35</v>
      </c>
      <c r="B228" s="102">
        <v>1</v>
      </c>
      <c r="C228" s="102">
        <v>1</v>
      </c>
      <c r="D228" s="102">
        <v>1</v>
      </c>
      <c r="E228" s="102">
        <v>1</v>
      </c>
      <c r="F228" s="102">
        <v>0</v>
      </c>
      <c r="G228" s="102">
        <v>1</v>
      </c>
      <c r="H228" s="102">
        <v>1</v>
      </c>
      <c r="I228" s="102">
        <v>1</v>
      </c>
      <c r="J228" s="102">
        <v>1</v>
      </c>
      <c r="K228" s="102">
        <v>1</v>
      </c>
      <c r="L228" s="102">
        <v>1</v>
      </c>
      <c r="M228" s="102">
        <v>1</v>
      </c>
      <c r="N228" s="102">
        <v>1</v>
      </c>
      <c r="O228" s="102">
        <v>1</v>
      </c>
      <c r="P228" s="103">
        <v>1</v>
      </c>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row>
    <row r="229" spans="1:1024" ht="26.25" x14ac:dyDescent="0.25">
      <c r="A229" s="101" t="s">
        <v>36</v>
      </c>
      <c r="B229" s="102">
        <v>997</v>
      </c>
      <c r="C229" s="102">
        <v>1</v>
      </c>
      <c r="D229" s="102">
        <v>0</v>
      </c>
      <c r="E229" s="102">
        <v>1</v>
      </c>
      <c r="F229" s="102">
        <v>1</v>
      </c>
      <c r="G229" s="102">
        <v>1</v>
      </c>
      <c r="H229" s="102">
        <v>1</v>
      </c>
      <c r="I229" s="102">
        <v>1</v>
      </c>
      <c r="J229" s="102">
        <v>1</v>
      </c>
      <c r="K229" s="102">
        <v>1</v>
      </c>
      <c r="L229" s="102">
        <v>1</v>
      </c>
      <c r="M229" s="102">
        <v>1</v>
      </c>
      <c r="N229" s="102">
        <v>1</v>
      </c>
      <c r="O229" s="102">
        <v>1</v>
      </c>
      <c r="P229" s="103">
        <v>0</v>
      </c>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row>
    <row r="230" spans="1:1024" ht="26.25" x14ac:dyDescent="0.25">
      <c r="A230" s="101" t="s">
        <v>1298</v>
      </c>
      <c r="B230" s="102">
        <v>997</v>
      </c>
      <c r="C230" s="102">
        <v>997</v>
      </c>
      <c r="D230" s="102">
        <v>997</v>
      </c>
      <c r="E230" s="102">
        <v>0</v>
      </c>
      <c r="F230" s="102">
        <v>1</v>
      </c>
      <c r="G230" s="102">
        <v>1</v>
      </c>
      <c r="H230" s="102">
        <v>1</v>
      </c>
      <c r="I230" s="102">
        <v>1</v>
      </c>
      <c r="J230" s="102">
        <v>1</v>
      </c>
      <c r="K230" s="102">
        <v>1</v>
      </c>
      <c r="L230" s="102">
        <v>997</v>
      </c>
      <c r="M230" s="102">
        <v>1</v>
      </c>
      <c r="N230" s="102">
        <v>1</v>
      </c>
      <c r="O230" s="102">
        <v>997</v>
      </c>
      <c r="P230" s="103">
        <v>0</v>
      </c>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row>
    <row r="231" spans="1:1024" ht="26.25" x14ac:dyDescent="0.25">
      <c r="A231" s="101" t="s">
        <v>39</v>
      </c>
      <c r="B231" s="102">
        <v>1</v>
      </c>
      <c r="C231" s="102">
        <v>0</v>
      </c>
      <c r="D231" s="102">
        <v>1</v>
      </c>
      <c r="E231" s="102">
        <v>1</v>
      </c>
      <c r="F231" s="102">
        <v>1</v>
      </c>
      <c r="G231" s="102">
        <v>1</v>
      </c>
      <c r="H231" s="102">
        <v>1</v>
      </c>
      <c r="I231" s="102">
        <v>1</v>
      </c>
      <c r="J231" s="102">
        <v>1</v>
      </c>
      <c r="K231" s="102">
        <v>1</v>
      </c>
      <c r="L231" s="102">
        <v>1</v>
      </c>
      <c r="M231" s="102">
        <v>1</v>
      </c>
      <c r="N231" s="102">
        <v>1</v>
      </c>
      <c r="O231" s="102">
        <v>1</v>
      </c>
      <c r="P231" s="103">
        <v>1</v>
      </c>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row>
    <row r="232" spans="1:1024" ht="26.25" x14ac:dyDescent="0.25">
      <c r="A232" s="101" t="s">
        <v>40</v>
      </c>
      <c r="B232" s="102">
        <v>1</v>
      </c>
      <c r="C232" s="102">
        <v>1</v>
      </c>
      <c r="D232" s="102">
        <v>1</v>
      </c>
      <c r="E232" s="102">
        <v>1</v>
      </c>
      <c r="F232" s="102">
        <v>1</v>
      </c>
      <c r="G232" s="102">
        <v>1</v>
      </c>
      <c r="H232" s="102">
        <v>1</v>
      </c>
      <c r="I232" s="102">
        <v>1</v>
      </c>
      <c r="J232" s="102">
        <v>1</v>
      </c>
      <c r="K232" s="102">
        <v>1</v>
      </c>
      <c r="L232" s="102">
        <v>1</v>
      </c>
      <c r="M232" s="102">
        <v>1</v>
      </c>
      <c r="N232" s="102">
        <v>1</v>
      </c>
      <c r="O232" s="102">
        <v>1</v>
      </c>
      <c r="P232" s="103">
        <v>1</v>
      </c>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row>
    <row r="233" spans="1:1024" ht="26.25" x14ac:dyDescent="0.25">
      <c r="A233" s="101" t="s">
        <v>1309</v>
      </c>
      <c r="B233" s="102">
        <v>1</v>
      </c>
      <c r="C233" s="102">
        <v>1</v>
      </c>
      <c r="D233" s="102">
        <v>1</v>
      </c>
      <c r="E233" s="102">
        <v>1</v>
      </c>
      <c r="F233" s="102">
        <v>1</v>
      </c>
      <c r="G233" s="102">
        <v>1</v>
      </c>
      <c r="H233" s="102">
        <v>1</v>
      </c>
      <c r="I233" s="102">
        <v>1</v>
      </c>
      <c r="J233" s="102">
        <v>1</v>
      </c>
      <c r="K233" s="102">
        <v>1</v>
      </c>
      <c r="L233" s="102">
        <v>1</v>
      </c>
      <c r="M233" s="102">
        <v>1</v>
      </c>
      <c r="N233" s="102">
        <v>1</v>
      </c>
      <c r="O233"/>
      <c r="P233" s="103">
        <v>0.5</v>
      </c>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c r="AIV233"/>
      <c r="AIW233"/>
      <c r="AIX233"/>
      <c r="AIY233"/>
      <c r="AIZ233"/>
      <c r="AJA233"/>
      <c r="AJB233"/>
      <c r="AJC233"/>
      <c r="AJD233"/>
      <c r="AJE233"/>
      <c r="AJF233"/>
      <c r="AJG233"/>
      <c r="AJH233"/>
      <c r="AJI233"/>
      <c r="AJJ233"/>
      <c r="AJK233"/>
      <c r="AJL233"/>
      <c r="AJM233"/>
      <c r="AJN233"/>
      <c r="AJO233"/>
      <c r="AJP233"/>
      <c r="AJQ233"/>
      <c r="AJR233"/>
      <c r="AJS233"/>
      <c r="AJT233"/>
      <c r="AJU233"/>
      <c r="AJV233"/>
      <c r="AJW233"/>
      <c r="AJX233"/>
      <c r="AJY233"/>
      <c r="AJZ233"/>
      <c r="AKA233"/>
      <c r="AKB233"/>
      <c r="AKC233"/>
      <c r="AKD233"/>
      <c r="AKE233"/>
      <c r="AKF233"/>
      <c r="AKG233"/>
      <c r="AKH233"/>
      <c r="AKI233"/>
      <c r="AKJ233"/>
      <c r="AKK233"/>
      <c r="AKL233"/>
      <c r="AKM233"/>
      <c r="AKN233"/>
      <c r="AKO233"/>
      <c r="AKP233"/>
      <c r="AKQ233"/>
      <c r="AKR233"/>
      <c r="AKS233"/>
      <c r="AKT233"/>
      <c r="AKU233"/>
      <c r="AKV233"/>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c r="AMH233"/>
      <c r="AMI233"/>
      <c r="AMJ233"/>
    </row>
    <row r="234" spans="1:1024" ht="26.25" x14ac:dyDescent="0.25">
      <c r="A234" s="101" t="s">
        <v>1310</v>
      </c>
      <c r="B234" s="102">
        <v>1</v>
      </c>
      <c r="C234" s="102">
        <v>1</v>
      </c>
      <c r="D234" s="102">
        <v>1</v>
      </c>
      <c r="E234" s="102">
        <v>1</v>
      </c>
      <c r="F234" s="102">
        <v>1</v>
      </c>
      <c r="G234" s="102">
        <v>1</v>
      </c>
      <c r="H234" s="102">
        <v>1</v>
      </c>
      <c r="I234" s="102">
        <v>1</v>
      </c>
      <c r="J234" s="102">
        <v>1</v>
      </c>
      <c r="K234" s="102">
        <v>1</v>
      </c>
      <c r="L234" s="102">
        <v>1</v>
      </c>
      <c r="M234" s="102">
        <v>1</v>
      </c>
      <c r="N234" s="102">
        <v>1</v>
      </c>
      <c r="O234" s="102">
        <v>1</v>
      </c>
      <c r="P234" s="103">
        <v>1</v>
      </c>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row>
    <row r="235" spans="1:1024" ht="26.25" x14ac:dyDescent="0.25">
      <c r="A235" s="101" t="s">
        <v>1311</v>
      </c>
      <c r="B235" s="102">
        <v>1</v>
      </c>
      <c r="C235" s="102">
        <v>1</v>
      </c>
      <c r="D235" s="102">
        <v>1</v>
      </c>
      <c r="E235" s="102">
        <v>1</v>
      </c>
      <c r="F235" s="102">
        <v>1</v>
      </c>
      <c r="G235" s="102">
        <v>1</v>
      </c>
      <c r="H235" s="102">
        <v>1</v>
      </c>
      <c r="I235" s="102">
        <v>1</v>
      </c>
      <c r="J235" s="102">
        <v>1</v>
      </c>
      <c r="K235" s="102">
        <v>1</v>
      </c>
      <c r="L235" s="102">
        <v>1</v>
      </c>
      <c r="M235" s="102">
        <v>1</v>
      </c>
      <c r="N235" s="102">
        <v>1</v>
      </c>
      <c r="O235" s="102">
        <v>1</v>
      </c>
      <c r="P235" s="103">
        <v>1</v>
      </c>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row>
    <row r="236" spans="1:1024" ht="26.25" x14ac:dyDescent="0.25">
      <c r="A236" s="101" t="s">
        <v>1312</v>
      </c>
      <c r="B236" s="102">
        <v>0</v>
      </c>
      <c r="C236" s="102">
        <v>1</v>
      </c>
      <c r="D236" s="102">
        <v>1</v>
      </c>
      <c r="E236" s="102">
        <v>1</v>
      </c>
      <c r="F236" s="102">
        <v>1</v>
      </c>
      <c r="G236" s="102">
        <v>1</v>
      </c>
      <c r="H236" s="102">
        <v>1</v>
      </c>
      <c r="I236" s="102">
        <v>1</v>
      </c>
      <c r="J236" s="102">
        <v>1</v>
      </c>
      <c r="K236" s="102">
        <v>1</v>
      </c>
      <c r="L236" s="102">
        <v>0</v>
      </c>
      <c r="M236" s="102">
        <v>1</v>
      </c>
      <c r="N236" s="102">
        <v>0</v>
      </c>
      <c r="O236" s="102">
        <v>0</v>
      </c>
      <c r="P236" s="103">
        <v>1</v>
      </c>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row>
    <row r="237" spans="1:1024" ht="26.25" x14ac:dyDescent="0.25">
      <c r="A237" s="101" t="s">
        <v>1313</v>
      </c>
      <c r="B237" s="102">
        <v>1</v>
      </c>
      <c r="C237" s="102">
        <v>1</v>
      </c>
      <c r="D237" s="102">
        <v>1</v>
      </c>
      <c r="E237" s="102">
        <v>1</v>
      </c>
      <c r="F237" s="102">
        <v>1</v>
      </c>
      <c r="G237" s="102">
        <v>1</v>
      </c>
      <c r="H237" s="102">
        <v>1</v>
      </c>
      <c r="I237" s="102">
        <v>1</v>
      </c>
      <c r="J237" s="102">
        <v>1</v>
      </c>
      <c r="K237" s="102">
        <v>1</v>
      </c>
      <c r="L237" s="102">
        <v>1</v>
      </c>
      <c r="M237" s="102">
        <v>1</v>
      </c>
      <c r="N237" s="102">
        <v>1</v>
      </c>
      <c r="O237" s="102">
        <v>1</v>
      </c>
      <c r="P237" s="103">
        <v>1</v>
      </c>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row>
    <row r="238" spans="1:1024" ht="26.25" x14ac:dyDescent="0.25">
      <c r="A238" s="101" t="s">
        <v>1314</v>
      </c>
      <c r="B238" s="102">
        <v>1</v>
      </c>
      <c r="C238" s="102">
        <v>1</v>
      </c>
      <c r="D238" s="102">
        <v>1</v>
      </c>
      <c r="E238" s="102">
        <v>1</v>
      </c>
      <c r="F238" s="102">
        <v>1</v>
      </c>
      <c r="G238" s="102">
        <v>1</v>
      </c>
      <c r="H238" s="102">
        <v>1</v>
      </c>
      <c r="I238" s="102">
        <v>1</v>
      </c>
      <c r="J238" s="102">
        <v>1</v>
      </c>
      <c r="K238" s="102">
        <v>1</v>
      </c>
      <c r="L238" s="102">
        <v>1</v>
      </c>
      <c r="M238" s="102">
        <v>1</v>
      </c>
      <c r="N238" s="102">
        <v>1</v>
      </c>
      <c r="O238" s="102">
        <v>0</v>
      </c>
      <c r="P238" s="103">
        <v>1</v>
      </c>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c r="AIV238"/>
      <c r="AIW238"/>
      <c r="AIX238"/>
      <c r="AIY238"/>
      <c r="AIZ238"/>
      <c r="AJA238"/>
      <c r="AJB238"/>
      <c r="AJC238"/>
      <c r="AJD238"/>
      <c r="AJE238"/>
      <c r="AJF238"/>
      <c r="AJG238"/>
      <c r="AJH238"/>
      <c r="AJI238"/>
      <c r="AJJ238"/>
      <c r="AJK238"/>
      <c r="AJL238"/>
      <c r="AJM238"/>
      <c r="AJN238"/>
      <c r="AJO238"/>
      <c r="AJP238"/>
      <c r="AJQ238"/>
      <c r="AJR238"/>
      <c r="AJS238"/>
      <c r="AJT238"/>
      <c r="AJU238"/>
      <c r="AJV238"/>
      <c r="AJW238"/>
      <c r="AJX238"/>
      <c r="AJY238"/>
      <c r="AJZ238"/>
      <c r="AKA238"/>
      <c r="AKB238"/>
      <c r="AKC238"/>
      <c r="AKD238"/>
      <c r="AKE238"/>
      <c r="AKF238"/>
      <c r="AKG238"/>
      <c r="AKH238"/>
      <c r="AKI238"/>
      <c r="AKJ238"/>
      <c r="AKK238"/>
      <c r="AKL238"/>
      <c r="AKM238"/>
      <c r="AKN238"/>
      <c r="AKO238"/>
      <c r="AKP238"/>
      <c r="AKQ238"/>
      <c r="AKR238"/>
      <c r="AKS238"/>
      <c r="AKT238"/>
      <c r="AKU238"/>
      <c r="AKV238"/>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c r="AMH238"/>
      <c r="AMI238"/>
      <c r="AMJ238"/>
    </row>
    <row r="239" spans="1:1024" ht="26.25" x14ac:dyDescent="0.25">
      <c r="A239" s="101" t="s">
        <v>1315</v>
      </c>
      <c r="B239" s="102">
        <v>1</v>
      </c>
      <c r="C239" s="102">
        <v>1</v>
      </c>
      <c r="D239" s="102">
        <v>1</v>
      </c>
      <c r="E239" s="102">
        <v>1</v>
      </c>
      <c r="F239" s="102">
        <v>1</v>
      </c>
      <c r="G239" s="102">
        <v>1</v>
      </c>
      <c r="H239" s="102">
        <v>1</v>
      </c>
      <c r="I239" s="102">
        <v>1</v>
      </c>
      <c r="J239" s="102">
        <v>1</v>
      </c>
      <c r="K239" s="102">
        <v>1</v>
      </c>
      <c r="L239" s="102">
        <v>1</v>
      </c>
      <c r="M239" s="102">
        <v>1</v>
      </c>
      <c r="N239" s="102">
        <v>1</v>
      </c>
      <c r="O239" s="102">
        <v>1</v>
      </c>
      <c r="P239" s="103">
        <v>1</v>
      </c>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c r="AIV239"/>
      <c r="AIW239"/>
      <c r="AIX239"/>
      <c r="AIY239"/>
      <c r="AIZ239"/>
      <c r="AJA239"/>
      <c r="AJB239"/>
      <c r="AJC239"/>
      <c r="AJD239"/>
      <c r="AJE239"/>
      <c r="AJF239"/>
      <c r="AJG239"/>
      <c r="AJH239"/>
      <c r="AJI239"/>
      <c r="AJJ239"/>
      <c r="AJK239"/>
      <c r="AJL239"/>
      <c r="AJM239"/>
      <c r="AJN239"/>
      <c r="AJO239"/>
      <c r="AJP239"/>
      <c r="AJQ239"/>
      <c r="AJR239"/>
      <c r="AJS239"/>
      <c r="AJT239"/>
      <c r="AJU239"/>
      <c r="AJV239"/>
      <c r="AJW239"/>
      <c r="AJX239"/>
      <c r="AJY239"/>
      <c r="AJZ239"/>
      <c r="AKA239"/>
      <c r="AKB239"/>
      <c r="AKC239"/>
      <c r="AKD239"/>
      <c r="AKE239"/>
      <c r="AKF239"/>
      <c r="AKG239"/>
      <c r="AKH239"/>
      <c r="AKI239"/>
      <c r="AKJ239"/>
      <c r="AKK239"/>
      <c r="AKL239"/>
      <c r="AKM239"/>
      <c r="AKN239"/>
      <c r="AKO239"/>
      <c r="AKP239"/>
      <c r="AKQ239"/>
      <c r="AKR239"/>
      <c r="AKS239"/>
      <c r="AKT239"/>
      <c r="AKU239"/>
      <c r="AKV239"/>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c r="AMH239"/>
      <c r="AMI239"/>
      <c r="AMJ239"/>
    </row>
    <row r="240" spans="1:1024" ht="26.25" x14ac:dyDescent="0.25">
      <c r="A240" s="101" t="s">
        <v>1316</v>
      </c>
      <c r="B240" s="102">
        <v>1</v>
      </c>
      <c r="C240" s="102">
        <v>0</v>
      </c>
      <c r="D240" s="102">
        <v>1</v>
      </c>
      <c r="E240" s="102">
        <v>1</v>
      </c>
      <c r="F240" s="102">
        <v>1</v>
      </c>
      <c r="G240" s="102">
        <v>1</v>
      </c>
      <c r="H240" s="102">
        <v>1</v>
      </c>
      <c r="I240" s="102">
        <v>1</v>
      </c>
      <c r="J240" s="102">
        <v>1</v>
      </c>
      <c r="K240" s="102">
        <v>1</v>
      </c>
      <c r="L240" s="102">
        <v>1</v>
      </c>
      <c r="M240" s="102">
        <v>1</v>
      </c>
      <c r="N240" s="102">
        <v>0</v>
      </c>
      <c r="O240" s="102">
        <v>0</v>
      </c>
      <c r="P240" s="103">
        <v>1</v>
      </c>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c r="AIV240"/>
      <c r="AIW240"/>
      <c r="AIX240"/>
      <c r="AIY240"/>
      <c r="AIZ240"/>
      <c r="AJA240"/>
      <c r="AJB240"/>
      <c r="AJC240"/>
      <c r="AJD240"/>
      <c r="AJE240"/>
      <c r="AJF240"/>
      <c r="AJG240"/>
      <c r="AJH240"/>
      <c r="AJI240"/>
      <c r="AJJ240"/>
      <c r="AJK240"/>
      <c r="AJL240"/>
      <c r="AJM240"/>
      <c r="AJN240"/>
      <c r="AJO240"/>
      <c r="AJP240"/>
      <c r="AJQ240"/>
      <c r="AJR240"/>
      <c r="AJS240"/>
      <c r="AJT240"/>
      <c r="AJU240"/>
      <c r="AJV240"/>
      <c r="AJW240"/>
      <c r="AJX240"/>
      <c r="AJY240"/>
      <c r="AJZ240"/>
      <c r="AKA240"/>
      <c r="AKB240"/>
      <c r="AKC240"/>
      <c r="AKD240"/>
      <c r="AKE240"/>
      <c r="AKF240"/>
      <c r="AKG240"/>
      <c r="AKH240"/>
      <c r="AKI240"/>
      <c r="AKJ240"/>
      <c r="AKK240"/>
      <c r="AKL240"/>
      <c r="AKM240"/>
      <c r="AKN240"/>
      <c r="AKO240"/>
      <c r="AKP240"/>
      <c r="AKQ240"/>
      <c r="AKR240"/>
      <c r="AKS240"/>
      <c r="AKT240"/>
      <c r="AKU240"/>
      <c r="AKV240"/>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c r="AMH240"/>
      <c r="AMI240"/>
      <c r="AMJ240"/>
    </row>
    <row r="241" spans="1:1024" ht="26.25" x14ac:dyDescent="0.25">
      <c r="A241" s="101" t="s">
        <v>1317</v>
      </c>
      <c r="B241" s="102">
        <v>1</v>
      </c>
      <c r="C241" s="102">
        <v>1</v>
      </c>
      <c r="D241" s="102">
        <v>1</v>
      </c>
      <c r="E241" s="102">
        <v>1</v>
      </c>
      <c r="F241" s="102">
        <v>1</v>
      </c>
      <c r="G241" s="102">
        <v>1</v>
      </c>
      <c r="H241" s="102">
        <v>1</v>
      </c>
      <c r="I241" s="102">
        <v>1</v>
      </c>
      <c r="J241" s="102">
        <v>1</v>
      </c>
      <c r="K241" s="102">
        <v>1</v>
      </c>
      <c r="L241" s="102">
        <v>0</v>
      </c>
      <c r="M241" s="102">
        <v>1</v>
      </c>
      <c r="N241" s="102">
        <v>0</v>
      </c>
      <c r="O241" s="102">
        <v>0</v>
      </c>
      <c r="P241" s="103">
        <v>1</v>
      </c>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c r="AIV241"/>
      <c r="AIW241"/>
      <c r="AIX241"/>
      <c r="AIY241"/>
      <c r="AIZ241"/>
      <c r="AJA241"/>
      <c r="AJB241"/>
      <c r="AJC241"/>
      <c r="AJD241"/>
      <c r="AJE241"/>
      <c r="AJF241"/>
      <c r="AJG241"/>
      <c r="AJH241"/>
      <c r="AJI241"/>
      <c r="AJJ241"/>
      <c r="AJK241"/>
      <c r="AJL241"/>
      <c r="AJM241"/>
      <c r="AJN241"/>
      <c r="AJO241"/>
      <c r="AJP241"/>
      <c r="AJQ241"/>
      <c r="AJR241"/>
      <c r="AJS241"/>
      <c r="AJT241"/>
      <c r="AJU241"/>
      <c r="AJV241"/>
      <c r="AJW241"/>
      <c r="AJX241"/>
      <c r="AJY241"/>
      <c r="AJZ241"/>
      <c r="AKA241"/>
      <c r="AKB241"/>
      <c r="AKC241"/>
      <c r="AKD241"/>
      <c r="AKE241"/>
      <c r="AKF241"/>
      <c r="AKG241"/>
      <c r="AKH241"/>
      <c r="AKI241"/>
      <c r="AKJ241"/>
      <c r="AKK241"/>
      <c r="AKL241"/>
      <c r="AKM241"/>
      <c r="AKN241"/>
      <c r="AKO241"/>
      <c r="AKP241"/>
      <c r="AKQ241"/>
      <c r="AKR241"/>
      <c r="AKS241"/>
      <c r="AKT241"/>
      <c r="AKU241"/>
      <c r="AKV241"/>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c r="AMH241"/>
      <c r="AMI241"/>
      <c r="AMJ241"/>
    </row>
    <row r="242" spans="1:1024" ht="26.25" x14ac:dyDescent="0.25">
      <c r="A242" s="101" t="s">
        <v>1318</v>
      </c>
      <c r="B242" s="102">
        <v>0</v>
      </c>
      <c r="C242" s="102">
        <v>1</v>
      </c>
      <c r="D242" s="102">
        <v>1</v>
      </c>
      <c r="E242" s="102">
        <v>1</v>
      </c>
      <c r="F242" s="102">
        <v>1</v>
      </c>
      <c r="G242" s="102">
        <v>1</v>
      </c>
      <c r="H242" s="102">
        <v>1</v>
      </c>
      <c r="I242" s="102">
        <v>1</v>
      </c>
      <c r="J242" s="102">
        <v>1</v>
      </c>
      <c r="K242" s="102">
        <v>1</v>
      </c>
      <c r="L242" s="102">
        <v>0</v>
      </c>
      <c r="M242" s="102">
        <v>1</v>
      </c>
      <c r="N242" s="102">
        <v>1</v>
      </c>
      <c r="O242" s="102">
        <v>0</v>
      </c>
      <c r="P242" s="103">
        <v>0</v>
      </c>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row>
    <row r="243" spans="1:1024" ht="26.25" x14ac:dyDescent="0.25">
      <c r="A243" s="101" t="s">
        <v>1319</v>
      </c>
      <c r="B243" s="102">
        <v>1</v>
      </c>
      <c r="C243" s="102">
        <v>1</v>
      </c>
      <c r="D243" s="102">
        <v>1</v>
      </c>
      <c r="E243" s="102">
        <v>1</v>
      </c>
      <c r="F243" s="102">
        <v>1</v>
      </c>
      <c r="G243" s="102">
        <v>1</v>
      </c>
      <c r="H243" s="102">
        <v>1</v>
      </c>
      <c r="I243" s="102">
        <v>1</v>
      </c>
      <c r="J243" s="102">
        <v>1</v>
      </c>
      <c r="K243" s="102">
        <v>1</v>
      </c>
      <c r="L243" s="102">
        <v>1</v>
      </c>
      <c r="M243" s="102">
        <v>1</v>
      </c>
      <c r="N243" s="102">
        <v>1</v>
      </c>
      <c r="O243" s="102">
        <v>1</v>
      </c>
      <c r="P243" s="103">
        <v>1</v>
      </c>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c r="AIV243"/>
      <c r="AIW243"/>
      <c r="AIX243"/>
      <c r="AIY243"/>
      <c r="AIZ243"/>
      <c r="AJA243"/>
      <c r="AJB243"/>
      <c r="AJC243"/>
      <c r="AJD243"/>
      <c r="AJE243"/>
      <c r="AJF243"/>
      <c r="AJG243"/>
      <c r="AJH243"/>
      <c r="AJI243"/>
      <c r="AJJ243"/>
      <c r="AJK243"/>
      <c r="AJL243"/>
      <c r="AJM243"/>
      <c r="AJN243"/>
      <c r="AJO243"/>
      <c r="AJP243"/>
      <c r="AJQ243"/>
      <c r="AJR243"/>
      <c r="AJS243"/>
      <c r="AJT243"/>
      <c r="AJU243"/>
      <c r="AJV243"/>
      <c r="AJW243"/>
      <c r="AJX243"/>
      <c r="AJY243"/>
      <c r="AJZ243"/>
      <c r="AKA243"/>
      <c r="AKB243"/>
      <c r="AKC243"/>
      <c r="AKD243"/>
      <c r="AKE243"/>
      <c r="AKF243"/>
      <c r="AKG243"/>
      <c r="AKH243"/>
      <c r="AKI243"/>
      <c r="AKJ243"/>
      <c r="AKK243"/>
      <c r="AKL243"/>
      <c r="AKM243"/>
      <c r="AKN243"/>
      <c r="AKO243"/>
      <c r="AKP243"/>
      <c r="AKQ243"/>
      <c r="AKR243"/>
      <c r="AKS243"/>
      <c r="AKT243"/>
      <c r="AKU243"/>
      <c r="AKV243"/>
      <c r="AKW243"/>
      <c r="AKX243"/>
      <c r="AKY243"/>
      <c r="AKZ243"/>
      <c r="ALA243"/>
      <c r="ALB243"/>
      <c r="ALC243"/>
      <c r="ALD243"/>
      <c r="ALE243"/>
      <c r="ALF243"/>
      <c r="ALG243"/>
      <c r="ALH243"/>
      <c r="ALI243"/>
      <c r="ALJ243"/>
      <c r="ALK243"/>
      <c r="ALL243"/>
      <c r="ALM243"/>
      <c r="ALN243"/>
      <c r="ALO243"/>
      <c r="ALP243"/>
      <c r="ALQ243"/>
      <c r="ALR243"/>
      <c r="ALS243"/>
      <c r="ALT243"/>
      <c r="ALU243"/>
      <c r="ALV243"/>
      <c r="ALW243"/>
      <c r="ALX243"/>
      <c r="ALY243"/>
      <c r="ALZ243"/>
      <c r="AMA243"/>
      <c r="AMB243"/>
      <c r="AMC243"/>
      <c r="AMD243"/>
      <c r="AME243"/>
      <c r="AMF243"/>
      <c r="AMG243"/>
      <c r="AMH243"/>
      <c r="AMI243"/>
      <c r="AMJ243"/>
    </row>
    <row r="244" spans="1:1024" ht="26.25" x14ac:dyDescent="0.25">
      <c r="A244" s="101" t="s">
        <v>1320</v>
      </c>
      <c r="B244" s="102">
        <v>1</v>
      </c>
      <c r="C244" s="102">
        <v>1</v>
      </c>
      <c r="D244" s="102">
        <v>1</v>
      </c>
      <c r="E244" s="102">
        <v>1</v>
      </c>
      <c r="F244" s="102">
        <v>1</v>
      </c>
      <c r="G244" s="102">
        <v>1</v>
      </c>
      <c r="H244" s="102">
        <v>1</v>
      </c>
      <c r="I244" s="102">
        <v>1</v>
      </c>
      <c r="J244" s="102">
        <v>1</v>
      </c>
      <c r="K244" s="102">
        <v>1</v>
      </c>
      <c r="L244" s="102">
        <v>0</v>
      </c>
      <c r="M244" s="102">
        <v>1</v>
      </c>
      <c r="N244" s="102">
        <v>1</v>
      </c>
      <c r="O244" s="102">
        <v>1</v>
      </c>
      <c r="P244" s="103">
        <v>1</v>
      </c>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row>
    <row r="245" spans="1:1024" ht="26.25" x14ac:dyDescent="0.25">
      <c r="A245" s="101" t="s">
        <v>1321</v>
      </c>
      <c r="B245" s="3">
        <v>0</v>
      </c>
      <c r="C245" s="3">
        <v>1</v>
      </c>
      <c r="D245" s="3">
        <v>1</v>
      </c>
      <c r="E245" s="3">
        <v>1</v>
      </c>
      <c r="F245" s="3">
        <v>1</v>
      </c>
      <c r="G245" s="3">
        <v>1</v>
      </c>
      <c r="H245" s="3">
        <v>1</v>
      </c>
      <c r="I245" s="3">
        <v>1</v>
      </c>
      <c r="J245" s="3">
        <v>1</v>
      </c>
      <c r="K245" s="3">
        <v>1</v>
      </c>
      <c r="L245" s="3">
        <v>0</v>
      </c>
      <c r="M245" s="3">
        <v>1</v>
      </c>
      <c r="N245" s="3">
        <v>1</v>
      </c>
      <c r="O245" s="3">
        <v>0</v>
      </c>
      <c r="P245" s="3">
        <v>1</v>
      </c>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c r="AIV245"/>
      <c r="AIW245"/>
      <c r="AIX245"/>
      <c r="AIY245"/>
      <c r="AIZ245"/>
      <c r="AJA245"/>
      <c r="AJB245"/>
      <c r="AJC245"/>
      <c r="AJD245"/>
      <c r="AJE245"/>
      <c r="AJF245"/>
      <c r="AJG245"/>
      <c r="AJH245"/>
      <c r="AJI245"/>
      <c r="AJJ245"/>
      <c r="AJK245"/>
      <c r="AJL245"/>
      <c r="AJM245"/>
      <c r="AJN245"/>
      <c r="AJO245"/>
      <c r="AJP245"/>
      <c r="AJQ245"/>
      <c r="AJR245"/>
      <c r="AJS245"/>
      <c r="AJT245"/>
      <c r="AJU245"/>
      <c r="AJV245"/>
      <c r="AJW245"/>
      <c r="AJX245"/>
      <c r="AJY245"/>
      <c r="AJZ245"/>
      <c r="AKA245"/>
      <c r="AKB245"/>
      <c r="AKC245"/>
      <c r="AKD245"/>
      <c r="AKE245"/>
      <c r="AKF245"/>
      <c r="AKG245"/>
      <c r="AKH245"/>
      <c r="AKI245"/>
      <c r="AKJ245"/>
      <c r="AKK245"/>
      <c r="AKL245"/>
      <c r="AKM245"/>
      <c r="AKN245"/>
      <c r="AKO245"/>
      <c r="AKP245"/>
      <c r="AKQ245"/>
      <c r="AKR245"/>
      <c r="AKS245"/>
      <c r="AKT245"/>
      <c r="AKU245"/>
      <c r="AKV24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c r="AMH245"/>
      <c r="AMI245"/>
      <c r="AMJ245"/>
    </row>
    <row r="246" spans="1:1024" ht="26.25" x14ac:dyDescent="0.25">
      <c r="A246" s="101" t="s">
        <v>1322</v>
      </c>
      <c r="B246" s="102">
        <v>1</v>
      </c>
      <c r="C246" s="102">
        <v>1</v>
      </c>
      <c r="D246" s="102">
        <v>1</v>
      </c>
      <c r="E246" s="102">
        <v>1</v>
      </c>
      <c r="F246" s="102">
        <v>1</v>
      </c>
      <c r="G246" s="102">
        <v>1</v>
      </c>
      <c r="H246" s="102">
        <v>1</v>
      </c>
      <c r="I246" s="102">
        <v>1</v>
      </c>
      <c r="J246" s="102">
        <v>1</v>
      </c>
      <c r="K246" s="102">
        <v>1</v>
      </c>
      <c r="L246" s="102">
        <v>0</v>
      </c>
      <c r="M246" s="102">
        <v>1</v>
      </c>
      <c r="N246" s="102">
        <v>1</v>
      </c>
      <c r="O246" s="102">
        <v>0</v>
      </c>
      <c r="P246" s="103">
        <v>1</v>
      </c>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row>
    <row r="247" spans="1:1024" ht="26.25" x14ac:dyDescent="0.25">
      <c r="A247" s="101" t="s">
        <v>1323</v>
      </c>
      <c r="B247" s="3">
        <v>1</v>
      </c>
      <c r="C247" s="3">
        <v>1</v>
      </c>
      <c r="D247" s="3">
        <v>1</v>
      </c>
      <c r="E247" s="3">
        <v>1</v>
      </c>
      <c r="F247" s="3">
        <v>1</v>
      </c>
      <c r="G247" s="3">
        <v>1</v>
      </c>
      <c r="H247" s="3">
        <v>1</v>
      </c>
      <c r="I247" s="3">
        <v>1</v>
      </c>
      <c r="J247" s="3">
        <v>1</v>
      </c>
      <c r="K247" s="3">
        <v>1</v>
      </c>
      <c r="L247" s="3">
        <v>1</v>
      </c>
      <c r="M247" s="3">
        <v>1</v>
      </c>
      <c r="N247" s="3">
        <v>1</v>
      </c>
      <c r="O247" s="3">
        <v>0</v>
      </c>
      <c r="P247" s="3">
        <v>1</v>
      </c>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c r="AIV247"/>
      <c r="AIW247"/>
      <c r="AIX247"/>
      <c r="AIY247"/>
      <c r="AIZ247"/>
      <c r="AJA247"/>
      <c r="AJB247"/>
      <c r="AJC247"/>
      <c r="AJD247"/>
      <c r="AJE247"/>
      <c r="AJF247"/>
      <c r="AJG247"/>
      <c r="AJH247"/>
      <c r="AJI247"/>
      <c r="AJJ247"/>
      <c r="AJK247"/>
      <c r="AJL247"/>
      <c r="AJM247"/>
      <c r="AJN247"/>
      <c r="AJO247"/>
      <c r="AJP247"/>
      <c r="AJQ247"/>
      <c r="AJR247"/>
      <c r="AJS247"/>
      <c r="AJT247"/>
      <c r="AJU247"/>
      <c r="AJV247"/>
      <c r="AJW247"/>
      <c r="AJX247"/>
      <c r="AJY247"/>
      <c r="AJZ247"/>
      <c r="AKA247"/>
      <c r="AKB247"/>
      <c r="AKC247"/>
      <c r="AKD247"/>
      <c r="AKE247"/>
      <c r="AKF247"/>
      <c r="AKG247"/>
      <c r="AKH247"/>
      <c r="AKI247"/>
      <c r="AKJ247"/>
      <c r="AKK247"/>
      <c r="AKL247"/>
      <c r="AKM247"/>
      <c r="AKN247"/>
      <c r="AKO247"/>
      <c r="AKP247"/>
      <c r="AKQ247"/>
      <c r="AKR247"/>
      <c r="AKS247"/>
      <c r="AKT247"/>
      <c r="AKU247"/>
      <c r="AKV247"/>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c r="AMH247"/>
      <c r="AMI247"/>
      <c r="AMJ247"/>
    </row>
    <row r="248" spans="1:1024" ht="26.25" x14ac:dyDescent="0.25">
      <c r="A248" s="101" t="s">
        <v>1324</v>
      </c>
      <c r="B248" s="102">
        <v>1</v>
      </c>
      <c r="C248" s="102">
        <v>0</v>
      </c>
      <c r="D248" s="102">
        <v>1</v>
      </c>
      <c r="E248" s="102">
        <v>1</v>
      </c>
      <c r="F248" s="102">
        <v>1</v>
      </c>
      <c r="G248" s="102">
        <v>1</v>
      </c>
      <c r="H248" s="102">
        <v>1</v>
      </c>
      <c r="I248" s="102">
        <v>1</v>
      </c>
      <c r="J248" s="102">
        <v>1</v>
      </c>
      <c r="K248" s="102">
        <v>1</v>
      </c>
      <c r="L248" s="102">
        <v>0</v>
      </c>
      <c r="M248" s="102">
        <v>1</v>
      </c>
      <c r="N248" s="102">
        <v>1</v>
      </c>
      <c r="O248" s="102">
        <v>0</v>
      </c>
      <c r="P248" s="103">
        <v>1</v>
      </c>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row>
    <row r="249" spans="1:1024" ht="39" x14ac:dyDescent="0.25">
      <c r="A249" s="101" t="s">
        <v>1228</v>
      </c>
      <c r="B249" s="102">
        <v>1</v>
      </c>
      <c r="C249" s="102">
        <v>1</v>
      </c>
      <c r="D249" s="102">
        <v>1</v>
      </c>
      <c r="E249" s="102">
        <v>0</v>
      </c>
      <c r="F249" s="102">
        <v>1</v>
      </c>
      <c r="G249" s="102">
        <v>1</v>
      </c>
      <c r="H249" s="102">
        <v>0</v>
      </c>
      <c r="I249" s="102">
        <v>0</v>
      </c>
      <c r="J249" s="102">
        <v>0</v>
      </c>
      <c r="K249" s="102">
        <v>1</v>
      </c>
      <c r="L249" s="102">
        <v>1</v>
      </c>
      <c r="M249" s="102">
        <v>0</v>
      </c>
      <c r="N249" s="102">
        <v>1</v>
      </c>
      <c r="O249" s="102">
        <v>1</v>
      </c>
      <c r="P249" s="103">
        <v>0</v>
      </c>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c r="AIV249"/>
      <c r="AIW249"/>
      <c r="AIX249"/>
      <c r="AIY249"/>
      <c r="AIZ249"/>
      <c r="AJA249"/>
      <c r="AJB249"/>
      <c r="AJC249"/>
      <c r="AJD249"/>
      <c r="AJE249"/>
      <c r="AJF249"/>
      <c r="AJG249"/>
      <c r="AJH249"/>
      <c r="AJI249"/>
      <c r="AJJ249"/>
      <c r="AJK249"/>
      <c r="AJL249"/>
      <c r="AJM249"/>
      <c r="AJN249"/>
      <c r="AJO249"/>
      <c r="AJP249"/>
      <c r="AJQ249"/>
      <c r="AJR249"/>
      <c r="AJS249"/>
      <c r="AJT249"/>
      <c r="AJU249"/>
      <c r="AJV249"/>
      <c r="AJW249"/>
      <c r="AJX249"/>
      <c r="AJY249"/>
      <c r="AJZ249"/>
      <c r="AKA249"/>
      <c r="AKB249"/>
      <c r="AKC249"/>
      <c r="AKD249"/>
      <c r="AKE249"/>
      <c r="AKF249"/>
      <c r="AKG249"/>
      <c r="AKH249"/>
      <c r="AKI249"/>
      <c r="AKJ249"/>
      <c r="AKK249"/>
      <c r="AKL249"/>
      <c r="AKM249"/>
      <c r="AKN249"/>
      <c r="AKO249"/>
      <c r="AKP249"/>
      <c r="AKQ249"/>
      <c r="AKR249"/>
      <c r="AKS249"/>
      <c r="AKT249"/>
      <c r="AKU249"/>
      <c r="AKV249"/>
      <c r="AKW249"/>
      <c r="AKX249"/>
      <c r="AKY249"/>
      <c r="AKZ249"/>
      <c r="ALA249"/>
      <c r="ALB249"/>
      <c r="ALC249"/>
      <c r="ALD249"/>
      <c r="ALE249"/>
      <c r="ALF249"/>
      <c r="ALG249"/>
      <c r="ALH249"/>
      <c r="ALI249"/>
      <c r="ALJ249"/>
      <c r="ALK249"/>
      <c r="ALL249"/>
      <c r="ALM249"/>
      <c r="ALN249"/>
      <c r="ALO249"/>
      <c r="ALP249"/>
      <c r="ALQ249"/>
      <c r="ALR249"/>
      <c r="ALS249"/>
      <c r="ALT249"/>
      <c r="ALU249"/>
      <c r="ALV249"/>
      <c r="ALW249"/>
      <c r="ALX249"/>
      <c r="ALY249"/>
      <c r="ALZ249"/>
      <c r="AMA249"/>
      <c r="AMB249"/>
      <c r="AMC249"/>
      <c r="AMD249"/>
      <c r="AME249"/>
      <c r="AMF249"/>
      <c r="AMG249"/>
      <c r="AMH249"/>
      <c r="AMI249"/>
      <c r="AMJ249"/>
    </row>
    <row r="250" spans="1:1024" ht="26.25" x14ac:dyDescent="0.25">
      <c r="A250" s="101" t="s">
        <v>1325</v>
      </c>
      <c r="B250" s="102">
        <v>1</v>
      </c>
      <c r="C250" s="102">
        <v>0</v>
      </c>
      <c r="D250" s="102">
        <v>1</v>
      </c>
      <c r="E250" s="102">
        <v>1</v>
      </c>
      <c r="F250" s="102">
        <v>1</v>
      </c>
      <c r="G250" s="102">
        <v>1</v>
      </c>
      <c r="H250" s="102">
        <v>1</v>
      </c>
      <c r="I250" s="102">
        <v>1</v>
      </c>
      <c r="J250" s="102">
        <v>1</v>
      </c>
      <c r="K250" s="102">
        <v>1</v>
      </c>
      <c r="L250" s="102">
        <v>1</v>
      </c>
      <c r="M250" s="102">
        <v>1</v>
      </c>
      <c r="N250" s="102">
        <v>1</v>
      </c>
      <c r="O250" s="102">
        <v>0</v>
      </c>
      <c r="P250" s="103">
        <v>1</v>
      </c>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c r="AIV250"/>
      <c r="AIW250"/>
      <c r="AIX250"/>
      <c r="AIY250"/>
      <c r="AIZ250"/>
      <c r="AJA250"/>
      <c r="AJB250"/>
      <c r="AJC250"/>
      <c r="AJD250"/>
      <c r="AJE250"/>
      <c r="AJF250"/>
      <c r="AJG250"/>
      <c r="AJH250"/>
      <c r="AJI250"/>
      <c r="AJJ250"/>
      <c r="AJK250"/>
      <c r="AJL250"/>
      <c r="AJM250"/>
      <c r="AJN250"/>
      <c r="AJO250"/>
      <c r="AJP250"/>
      <c r="AJQ250"/>
      <c r="AJR250"/>
      <c r="AJS250"/>
      <c r="AJT250"/>
      <c r="AJU250"/>
      <c r="AJV250"/>
      <c r="AJW250"/>
      <c r="AJX250"/>
      <c r="AJY250"/>
      <c r="AJZ250"/>
      <c r="AKA250"/>
      <c r="AKB250"/>
      <c r="AKC250"/>
      <c r="AKD250"/>
      <c r="AKE250"/>
      <c r="AKF250"/>
      <c r="AKG250"/>
      <c r="AKH250"/>
      <c r="AKI250"/>
      <c r="AKJ250"/>
      <c r="AKK250"/>
      <c r="AKL250"/>
      <c r="AKM250"/>
      <c r="AKN250"/>
      <c r="AKO250"/>
      <c r="AKP250"/>
      <c r="AKQ250"/>
      <c r="AKR250"/>
      <c r="AKS250"/>
      <c r="AKT250"/>
      <c r="AKU250"/>
      <c r="AKV250"/>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c r="AMH250"/>
      <c r="AMI250"/>
      <c r="AMJ250"/>
    </row>
    <row r="251" spans="1:1024" ht="39" x14ac:dyDescent="0.25">
      <c r="A251" s="101" t="s">
        <v>1160</v>
      </c>
      <c r="B251" s="102">
        <v>1</v>
      </c>
      <c r="C251" s="102">
        <v>1</v>
      </c>
      <c r="D251" s="102">
        <v>1</v>
      </c>
      <c r="E251" s="102">
        <v>1</v>
      </c>
      <c r="F251" s="102">
        <v>1</v>
      </c>
      <c r="G251" s="102">
        <v>1</v>
      </c>
      <c r="H251" s="102">
        <v>1</v>
      </c>
      <c r="I251" s="102">
        <v>1</v>
      </c>
      <c r="J251" s="102">
        <v>1</v>
      </c>
      <c r="K251" s="102">
        <v>1</v>
      </c>
      <c r="L251" s="102">
        <v>1</v>
      </c>
      <c r="M251" s="102">
        <v>1</v>
      </c>
      <c r="N251" s="102">
        <v>1</v>
      </c>
      <c r="O251" s="102">
        <v>1</v>
      </c>
      <c r="P251" s="103">
        <v>0</v>
      </c>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c r="AIV251"/>
      <c r="AIW251"/>
      <c r="AIX251"/>
      <c r="AIY251"/>
      <c r="AIZ251"/>
      <c r="AJA251"/>
      <c r="AJB251"/>
      <c r="AJC251"/>
      <c r="AJD251"/>
      <c r="AJE251"/>
      <c r="AJF251"/>
      <c r="AJG251"/>
      <c r="AJH251"/>
      <c r="AJI251"/>
      <c r="AJJ251"/>
      <c r="AJK251"/>
      <c r="AJL251"/>
      <c r="AJM251"/>
      <c r="AJN251"/>
      <c r="AJO251"/>
      <c r="AJP251"/>
      <c r="AJQ251"/>
      <c r="AJR251"/>
      <c r="AJS251"/>
      <c r="AJT251"/>
      <c r="AJU251"/>
      <c r="AJV251"/>
      <c r="AJW251"/>
      <c r="AJX251"/>
      <c r="AJY251"/>
      <c r="AJZ251"/>
      <c r="AKA251"/>
      <c r="AKB251"/>
      <c r="AKC251"/>
      <c r="AKD251"/>
      <c r="AKE251"/>
      <c r="AKF251"/>
      <c r="AKG251"/>
      <c r="AKH251"/>
      <c r="AKI251"/>
      <c r="AKJ251"/>
      <c r="AKK251"/>
      <c r="AKL251"/>
      <c r="AKM251"/>
      <c r="AKN251"/>
      <c r="AKO251"/>
      <c r="AKP251"/>
      <c r="AKQ251"/>
      <c r="AKR251"/>
      <c r="AKS251"/>
      <c r="AKT251"/>
      <c r="AKU251"/>
      <c r="AKV251"/>
      <c r="AKW251"/>
      <c r="AKX251"/>
      <c r="AKY251"/>
      <c r="AKZ251"/>
      <c r="ALA251"/>
      <c r="ALB251"/>
      <c r="ALC251"/>
      <c r="ALD251"/>
      <c r="ALE251"/>
      <c r="ALF251"/>
      <c r="ALG251"/>
      <c r="ALH251"/>
      <c r="ALI251"/>
      <c r="ALJ251"/>
      <c r="ALK251"/>
      <c r="ALL251"/>
      <c r="ALM251"/>
      <c r="ALN251"/>
      <c r="ALO251"/>
      <c r="ALP251"/>
      <c r="ALQ251"/>
      <c r="ALR251"/>
      <c r="ALS251"/>
      <c r="ALT251"/>
      <c r="ALU251"/>
      <c r="ALV251"/>
      <c r="ALW251"/>
      <c r="ALX251"/>
      <c r="ALY251"/>
      <c r="ALZ251"/>
      <c r="AMA251"/>
      <c r="AMB251"/>
      <c r="AMC251"/>
      <c r="AMD251"/>
      <c r="AME251"/>
      <c r="AMF251"/>
      <c r="AMG251"/>
      <c r="AMH251"/>
      <c r="AMI251"/>
      <c r="AMJ251"/>
    </row>
    <row r="252" spans="1:1024" ht="39" x14ac:dyDescent="0.25">
      <c r="A252" s="101" t="s">
        <v>1163</v>
      </c>
      <c r="B252" s="102">
        <v>1</v>
      </c>
      <c r="C252" s="102">
        <v>1</v>
      </c>
      <c r="D252" s="102">
        <v>1</v>
      </c>
      <c r="E252" s="102">
        <v>1</v>
      </c>
      <c r="F252" s="102">
        <v>1</v>
      </c>
      <c r="G252" s="102">
        <v>1</v>
      </c>
      <c r="H252" s="102">
        <v>1</v>
      </c>
      <c r="I252" s="102">
        <v>1</v>
      </c>
      <c r="J252" s="102">
        <v>1</v>
      </c>
      <c r="K252" s="102">
        <v>1</v>
      </c>
      <c r="L252" s="102">
        <v>1</v>
      </c>
      <c r="M252" s="102">
        <v>1</v>
      </c>
      <c r="N252" s="102">
        <v>1</v>
      </c>
      <c r="O252" s="102">
        <v>1</v>
      </c>
      <c r="P252" s="103">
        <v>0</v>
      </c>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c r="AIV252"/>
      <c r="AIW252"/>
      <c r="AIX252"/>
      <c r="AIY252"/>
      <c r="AIZ252"/>
      <c r="AJA252"/>
      <c r="AJB252"/>
      <c r="AJC252"/>
      <c r="AJD252"/>
      <c r="AJE252"/>
      <c r="AJF252"/>
      <c r="AJG252"/>
      <c r="AJH252"/>
      <c r="AJI252"/>
      <c r="AJJ252"/>
      <c r="AJK252"/>
      <c r="AJL252"/>
      <c r="AJM252"/>
      <c r="AJN252"/>
      <c r="AJO252"/>
      <c r="AJP252"/>
      <c r="AJQ252"/>
      <c r="AJR252"/>
      <c r="AJS252"/>
      <c r="AJT252"/>
      <c r="AJU252"/>
      <c r="AJV252"/>
      <c r="AJW252"/>
      <c r="AJX252"/>
      <c r="AJY252"/>
      <c r="AJZ252"/>
      <c r="AKA252"/>
      <c r="AKB252"/>
      <c r="AKC252"/>
      <c r="AKD252"/>
      <c r="AKE252"/>
      <c r="AKF252"/>
      <c r="AKG252"/>
      <c r="AKH252"/>
      <c r="AKI252"/>
      <c r="AKJ252"/>
      <c r="AKK252"/>
      <c r="AKL252"/>
      <c r="AKM252"/>
      <c r="AKN252"/>
      <c r="AKO252"/>
      <c r="AKP252"/>
      <c r="AKQ252"/>
      <c r="AKR252"/>
      <c r="AKS252"/>
      <c r="AKT252"/>
      <c r="AKU252"/>
      <c r="AKV252"/>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c r="AMH252"/>
      <c r="AMI252"/>
      <c r="AMJ252"/>
    </row>
    <row r="253" spans="1:1024" ht="64.5" x14ac:dyDescent="0.25">
      <c r="A253" s="101" t="s">
        <v>1166</v>
      </c>
      <c r="B253" s="102">
        <v>1</v>
      </c>
      <c r="C253" s="102">
        <v>1</v>
      </c>
      <c r="D253" s="102">
        <v>1</v>
      </c>
      <c r="E253" s="102">
        <v>1</v>
      </c>
      <c r="F253" s="102">
        <v>1</v>
      </c>
      <c r="G253" s="102">
        <v>1</v>
      </c>
      <c r="H253" s="102">
        <v>1</v>
      </c>
      <c r="I253" s="102">
        <v>1</v>
      </c>
      <c r="J253" s="102">
        <v>1</v>
      </c>
      <c r="K253" s="102">
        <v>1</v>
      </c>
      <c r="L253" s="102">
        <v>1</v>
      </c>
      <c r="M253" s="102">
        <v>1</v>
      </c>
      <c r="N253" s="102">
        <v>1</v>
      </c>
      <c r="O253" s="102">
        <v>1</v>
      </c>
      <c r="P253" s="103">
        <v>0</v>
      </c>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c r="AIV253"/>
      <c r="AIW253"/>
      <c r="AIX253"/>
      <c r="AIY253"/>
      <c r="AIZ253"/>
      <c r="AJA253"/>
      <c r="AJB253"/>
      <c r="AJC253"/>
      <c r="AJD253"/>
      <c r="AJE253"/>
      <c r="AJF253"/>
      <c r="AJG253"/>
      <c r="AJH253"/>
      <c r="AJI253"/>
      <c r="AJJ253"/>
      <c r="AJK253"/>
      <c r="AJL253"/>
      <c r="AJM253"/>
      <c r="AJN253"/>
      <c r="AJO253"/>
      <c r="AJP253"/>
      <c r="AJQ253"/>
      <c r="AJR253"/>
      <c r="AJS253"/>
      <c r="AJT253"/>
      <c r="AJU253"/>
      <c r="AJV253"/>
      <c r="AJW253"/>
      <c r="AJX253"/>
      <c r="AJY253"/>
      <c r="AJZ253"/>
      <c r="AKA253"/>
      <c r="AKB253"/>
      <c r="AKC253"/>
      <c r="AKD253"/>
      <c r="AKE253"/>
      <c r="AKF253"/>
      <c r="AKG253"/>
      <c r="AKH253"/>
      <c r="AKI253"/>
      <c r="AKJ253"/>
      <c r="AKK253"/>
      <c r="AKL253"/>
      <c r="AKM253"/>
      <c r="AKN253"/>
      <c r="AKO253"/>
      <c r="AKP253"/>
      <c r="AKQ253"/>
      <c r="AKR253"/>
      <c r="AKS253"/>
      <c r="AKT253"/>
      <c r="AKU253"/>
      <c r="AKV253"/>
      <c r="AKW253"/>
      <c r="AKX253"/>
      <c r="AKY253"/>
      <c r="AKZ253"/>
      <c r="ALA253"/>
      <c r="ALB253"/>
      <c r="ALC253"/>
      <c r="ALD253"/>
      <c r="ALE253"/>
      <c r="ALF253"/>
      <c r="ALG253"/>
      <c r="ALH253"/>
      <c r="ALI253"/>
      <c r="ALJ253"/>
      <c r="ALK253"/>
      <c r="ALL253"/>
      <c r="ALM253"/>
      <c r="ALN253"/>
      <c r="ALO253"/>
      <c r="ALP253"/>
      <c r="ALQ253"/>
      <c r="ALR253"/>
      <c r="ALS253"/>
      <c r="ALT253"/>
      <c r="ALU253"/>
      <c r="ALV253"/>
      <c r="ALW253"/>
      <c r="ALX253"/>
      <c r="ALY253"/>
      <c r="ALZ253"/>
      <c r="AMA253"/>
      <c r="AMB253"/>
      <c r="AMC253"/>
      <c r="AMD253"/>
      <c r="AME253"/>
      <c r="AMF253"/>
      <c r="AMG253"/>
      <c r="AMH253"/>
      <c r="AMI253"/>
      <c r="AMJ253"/>
    </row>
    <row r="254" spans="1:1024" ht="51.75" x14ac:dyDescent="0.25">
      <c r="A254" s="101" t="s">
        <v>1326</v>
      </c>
      <c r="B254" s="102">
        <v>1</v>
      </c>
      <c r="C254" s="102">
        <v>1</v>
      </c>
      <c r="D254" s="102">
        <v>1</v>
      </c>
      <c r="E254" s="102">
        <v>1</v>
      </c>
      <c r="F254" s="102">
        <v>1</v>
      </c>
      <c r="G254" s="102">
        <v>1</v>
      </c>
      <c r="H254" s="102">
        <v>1</v>
      </c>
      <c r="I254" s="102">
        <v>1</v>
      </c>
      <c r="J254" s="102">
        <v>1</v>
      </c>
      <c r="K254" s="102">
        <v>1</v>
      </c>
      <c r="L254" s="102">
        <v>1</v>
      </c>
      <c r="M254" s="102">
        <v>1</v>
      </c>
      <c r="N254" s="102">
        <v>1</v>
      </c>
      <c r="O254" s="102">
        <v>1</v>
      </c>
      <c r="P254" s="103">
        <v>0</v>
      </c>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c r="AIV254"/>
      <c r="AIW254"/>
      <c r="AIX254"/>
      <c r="AIY254"/>
      <c r="AIZ254"/>
      <c r="AJA254"/>
      <c r="AJB254"/>
      <c r="AJC254"/>
      <c r="AJD254"/>
      <c r="AJE254"/>
      <c r="AJF254"/>
      <c r="AJG254"/>
      <c r="AJH254"/>
      <c r="AJI254"/>
      <c r="AJJ254"/>
      <c r="AJK254"/>
      <c r="AJL254"/>
      <c r="AJM254"/>
      <c r="AJN254"/>
      <c r="AJO254"/>
      <c r="AJP254"/>
      <c r="AJQ254"/>
      <c r="AJR254"/>
      <c r="AJS254"/>
      <c r="AJT254"/>
      <c r="AJU254"/>
      <c r="AJV254"/>
      <c r="AJW254"/>
      <c r="AJX254"/>
      <c r="AJY254"/>
      <c r="AJZ254"/>
      <c r="AKA254"/>
      <c r="AKB254"/>
      <c r="AKC254"/>
      <c r="AKD254"/>
      <c r="AKE254"/>
      <c r="AKF254"/>
      <c r="AKG254"/>
      <c r="AKH254"/>
      <c r="AKI254"/>
      <c r="AKJ254"/>
      <c r="AKK254"/>
      <c r="AKL254"/>
      <c r="AKM254"/>
      <c r="AKN254"/>
      <c r="AKO254"/>
      <c r="AKP254"/>
      <c r="AKQ254"/>
      <c r="AKR254"/>
      <c r="AKS254"/>
      <c r="AKT254"/>
      <c r="AKU254"/>
      <c r="AKV254"/>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c r="AMH254"/>
      <c r="AMI254"/>
      <c r="AMJ254"/>
    </row>
    <row r="255" spans="1:1024" ht="39" x14ac:dyDescent="0.25">
      <c r="A255" s="101" t="s">
        <v>1172</v>
      </c>
      <c r="B255" s="102">
        <v>1</v>
      </c>
      <c r="C255" s="102">
        <v>1</v>
      </c>
      <c r="D255" s="102">
        <v>1</v>
      </c>
      <c r="E255" s="102">
        <v>1</v>
      </c>
      <c r="F255" s="102">
        <v>1</v>
      </c>
      <c r="G255" s="102">
        <v>1</v>
      </c>
      <c r="H255" s="102">
        <v>1</v>
      </c>
      <c r="I255" s="102">
        <v>1</v>
      </c>
      <c r="J255" s="102">
        <v>1</v>
      </c>
      <c r="K255" s="102">
        <v>1</v>
      </c>
      <c r="L255" s="102">
        <v>0</v>
      </c>
      <c r="M255" s="102">
        <v>1</v>
      </c>
      <c r="N255" s="102">
        <v>1</v>
      </c>
      <c r="O255" s="102">
        <v>1</v>
      </c>
      <c r="P255" s="103">
        <v>0</v>
      </c>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c r="AIV255"/>
      <c r="AIW255"/>
      <c r="AIX255"/>
      <c r="AIY255"/>
      <c r="AIZ255"/>
      <c r="AJA255"/>
      <c r="AJB255"/>
      <c r="AJC255"/>
      <c r="AJD255"/>
      <c r="AJE255"/>
      <c r="AJF255"/>
      <c r="AJG255"/>
      <c r="AJH255"/>
      <c r="AJI255"/>
      <c r="AJJ255"/>
      <c r="AJK255"/>
      <c r="AJL255"/>
      <c r="AJM255"/>
      <c r="AJN255"/>
      <c r="AJO255"/>
      <c r="AJP255"/>
      <c r="AJQ255"/>
      <c r="AJR255"/>
      <c r="AJS255"/>
      <c r="AJT255"/>
      <c r="AJU255"/>
      <c r="AJV255"/>
      <c r="AJW255"/>
      <c r="AJX255"/>
      <c r="AJY255"/>
      <c r="AJZ255"/>
      <c r="AKA255"/>
      <c r="AKB255"/>
      <c r="AKC255"/>
      <c r="AKD255"/>
      <c r="AKE255"/>
      <c r="AKF255"/>
      <c r="AKG255"/>
      <c r="AKH255"/>
      <c r="AKI255"/>
      <c r="AKJ255"/>
      <c r="AKK255"/>
      <c r="AKL255"/>
      <c r="AKM255"/>
      <c r="AKN255"/>
      <c r="AKO255"/>
      <c r="AKP255"/>
      <c r="AKQ255"/>
      <c r="AKR255"/>
      <c r="AKS255"/>
      <c r="AKT255"/>
      <c r="AKU255"/>
      <c r="AKV255"/>
      <c r="AKW255"/>
      <c r="AKX255"/>
      <c r="AKY255"/>
      <c r="AKZ255"/>
      <c r="ALA255"/>
      <c r="ALB255"/>
      <c r="ALC255"/>
      <c r="ALD255"/>
      <c r="ALE255"/>
      <c r="ALF255"/>
      <c r="ALG255"/>
      <c r="ALH255"/>
      <c r="ALI255"/>
      <c r="ALJ255"/>
      <c r="ALK255"/>
      <c r="ALL255"/>
      <c r="ALM255"/>
      <c r="ALN255"/>
      <c r="ALO255"/>
      <c r="ALP255"/>
      <c r="ALQ255"/>
      <c r="ALR255"/>
      <c r="ALS255"/>
      <c r="ALT255"/>
      <c r="ALU255"/>
      <c r="ALV255"/>
      <c r="ALW255"/>
      <c r="ALX255"/>
      <c r="ALY255"/>
      <c r="ALZ255"/>
      <c r="AMA255"/>
      <c r="AMB255"/>
      <c r="AMC255"/>
      <c r="AMD255"/>
      <c r="AME255"/>
      <c r="AMF255"/>
      <c r="AMG255"/>
      <c r="AMH255"/>
      <c r="AMI255"/>
      <c r="AMJ255"/>
    </row>
    <row r="256" spans="1:1024" ht="51.75" x14ac:dyDescent="0.25">
      <c r="A256" s="101" t="s">
        <v>1208</v>
      </c>
      <c r="B256" s="102">
        <v>0</v>
      </c>
      <c r="C256" s="102">
        <v>1</v>
      </c>
      <c r="D256" s="102">
        <v>1</v>
      </c>
      <c r="E256" s="102">
        <v>1</v>
      </c>
      <c r="F256" s="102">
        <v>1</v>
      </c>
      <c r="G256" s="102">
        <v>1</v>
      </c>
      <c r="H256" s="102">
        <v>1</v>
      </c>
      <c r="I256" s="102">
        <v>1</v>
      </c>
      <c r="J256" s="102">
        <v>1</v>
      </c>
      <c r="K256" s="102">
        <v>1</v>
      </c>
      <c r="L256" s="102">
        <v>1</v>
      </c>
      <c r="M256" s="102">
        <v>1</v>
      </c>
      <c r="N256" s="102">
        <v>997</v>
      </c>
      <c r="O256" s="102">
        <v>997</v>
      </c>
      <c r="P256" s="103">
        <v>1</v>
      </c>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c r="AIV256"/>
      <c r="AIW256"/>
      <c r="AIX256"/>
      <c r="AIY256"/>
      <c r="AIZ256"/>
      <c r="AJA256"/>
      <c r="AJB256"/>
      <c r="AJC256"/>
      <c r="AJD256"/>
      <c r="AJE256"/>
      <c r="AJF256"/>
      <c r="AJG256"/>
      <c r="AJH256"/>
      <c r="AJI256"/>
      <c r="AJJ256"/>
      <c r="AJK256"/>
      <c r="AJL256"/>
      <c r="AJM256"/>
      <c r="AJN256"/>
      <c r="AJO256"/>
      <c r="AJP256"/>
      <c r="AJQ256"/>
      <c r="AJR256"/>
      <c r="AJS256"/>
      <c r="AJT256"/>
      <c r="AJU256"/>
      <c r="AJV256"/>
      <c r="AJW256"/>
      <c r="AJX256"/>
      <c r="AJY256"/>
      <c r="AJZ256"/>
      <c r="AKA256"/>
      <c r="AKB256"/>
      <c r="AKC256"/>
      <c r="AKD256"/>
      <c r="AKE256"/>
      <c r="AKF256"/>
      <c r="AKG256"/>
      <c r="AKH256"/>
      <c r="AKI256"/>
      <c r="AKJ256"/>
      <c r="AKK256"/>
      <c r="AKL256"/>
      <c r="AKM256"/>
      <c r="AKN256"/>
      <c r="AKO256"/>
      <c r="AKP256"/>
      <c r="AKQ256"/>
      <c r="AKR256"/>
      <c r="AKS256"/>
      <c r="AKT256"/>
      <c r="AKU256"/>
      <c r="AKV256"/>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c r="AMG256"/>
      <c r="AMH256"/>
      <c r="AMI256"/>
      <c r="AMJ256"/>
    </row>
    <row r="257" spans="1:1024" ht="39" x14ac:dyDescent="0.25">
      <c r="A257" s="101" t="s">
        <v>1296</v>
      </c>
      <c r="B257" s="102">
        <v>1</v>
      </c>
      <c r="C257" s="102">
        <v>1</v>
      </c>
      <c r="D257" s="102">
        <v>1</v>
      </c>
      <c r="E257" s="102">
        <v>1</v>
      </c>
      <c r="F257" s="102">
        <v>1</v>
      </c>
      <c r="G257" s="102">
        <v>1</v>
      </c>
      <c r="H257" s="102">
        <v>1</v>
      </c>
      <c r="I257" s="102">
        <v>1</v>
      </c>
      <c r="J257" s="102">
        <v>1</v>
      </c>
      <c r="K257" s="102">
        <v>1</v>
      </c>
      <c r="L257" s="102">
        <v>1</v>
      </c>
      <c r="M257" s="102">
        <v>1</v>
      </c>
      <c r="N257" s="102">
        <v>1</v>
      </c>
      <c r="O257" s="102">
        <v>1</v>
      </c>
      <c r="P257" s="103">
        <v>1</v>
      </c>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c r="AIV257"/>
      <c r="AIW257"/>
      <c r="AIX257"/>
      <c r="AIY257"/>
      <c r="AIZ257"/>
      <c r="AJA257"/>
      <c r="AJB257"/>
      <c r="AJC257"/>
      <c r="AJD257"/>
      <c r="AJE257"/>
      <c r="AJF257"/>
      <c r="AJG257"/>
      <c r="AJH257"/>
      <c r="AJI257"/>
      <c r="AJJ257"/>
      <c r="AJK257"/>
      <c r="AJL257"/>
      <c r="AJM257"/>
      <c r="AJN257"/>
      <c r="AJO257"/>
      <c r="AJP257"/>
      <c r="AJQ257"/>
      <c r="AJR257"/>
      <c r="AJS257"/>
      <c r="AJT257"/>
      <c r="AJU257"/>
      <c r="AJV257"/>
      <c r="AJW257"/>
      <c r="AJX257"/>
      <c r="AJY257"/>
      <c r="AJZ257"/>
      <c r="AKA257"/>
      <c r="AKB257"/>
      <c r="AKC257"/>
      <c r="AKD257"/>
      <c r="AKE257"/>
      <c r="AKF257"/>
      <c r="AKG257"/>
      <c r="AKH257"/>
      <c r="AKI257"/>
      <c r="AKJ257"/>
      <c r="AKK257"/>
      <c r="AKL257"/>
      <c r="AKM257"/>
      <c r="AKN257"/>
      <c r="AKO257"/>
      <c r="AKP257"/>
      <c r="AKQ257"/>
      <c r="AKR257"/>
      <c r="AKS257"/>
      <c r="AKT257"/>
      <c r="AKU257"/>
      <c r="AKV257"/>
      <c r="AKW257"/>
      <c r="AKX257"/>
      <c r="AKY257"/>
      <c r="AKZ257"/>
      <c r="ALA257"/>
      <c r="ALB257"/>
      <c r="ALC257"/>
      <c r="ALD257"/>
      <c r="ALE257"/>
      <c r="ALF257"/>
      <c r="ALG257"/>
      <c r="ALH257"/>
      <c r="ALI257"/>
      <c r="ALJ257"/>
      <c r="ALK257"/>
      <c r="ALL257"/>
      <c r="ALM257"/>
      <c r="ALN257"/>
      <c r="ALO257"/>
      <c r="ALP257"/>
      <c r="ALQ257"/>
      <c r="ALR257"/>
      <c r="ALS257"/>
      <c r="ALT257"/>
      <c r="ALU257"/>
      <c r="ALV257"/>
      <c r="ALW257"/>
      <c r="ALX257"/>
      <c r="ALY257"/>
      <c r="ALZ257"/>
      <c r="AMA257"/>
      <c r="AMB257"/>
      <c r="AMC257"/>
      <c r="AMD257"/>
      <c r="AME257"/>
      <c r="AMF257"/>
      <c r="AMG257"/>
      <c r="AMH257"/>
      <c r="AMI257"/>
      <c r="AMJ257"/>
    </row>
    <row r="258" spans="1:1024" x14ac:dyDescent="0.25">
      <c r="A258" s="101" t="s">
        <v>83</v>
      </c>
      <c r="B258" s="102">
        <v>1</v>
      </c>
      <c r="C258" s="102">
        <v>1</v>
      </c>
      <c r="D258" s="102">
        <v>1</v>
      </c>
      <c r="E258" s="102">
        <v>1</v>
      </c>
      <c r="F258" s="102">
        <v>1</v>
      </c>
      <c r="G258" s="102">
        <v>1</v>
      </c>
      <c r="H258" s="102">
        <v>1</v>
      </c>
      <c r="I258" s="102">
        <v>1</v>
      </c>
      <c r="J258" s="102">
        <v>1</v>
      </c>
      <c r="K258" s="102">
        <v>1</v>
      </c>
      <c r="L258" s="102">
        <v>1</v>
      </c>
      <c r="M258" s="102">
        <v>1</v>
      </c>
      <c r="N258" s="102">
        <v>1</v>
      </c>
      <c r="O258" s="102">
        <v>0</v>
      </c>
      <c r="P258" s="103">
        <v>0</v>
      </c>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c r="AIV258"/>
      <c r="AIW258"/>
      <c r="AIX258"/>
      <c r="AIY258"/>
      <c r="AIZ258"/>
      <c r="AJA258"/>
      <c r="AJB258"/>
      <c r="AJC258"/>
      <c r="AJD258"/>
      <c r="AJE258"/>
      <c r="AJF258"/>
      <c r="AJG258"/>
      <c r="AJH258"/>
      <c r="AJI258"/>
      <c r="AJJ258"/>
      <c r="AJK258"/>
      <c r="AJL258"/>
      <c r="AJM258"/>
      <c r="AJN258"/>
      <c r="AJO258"/>
      <c r="AJP258"/>
      <c r="AJQ258"/>
      <c r="AJR258"/>
      <c r="AJS258"/>
      <c r="AJT258"/>
      <c r="AJU258"/>
      <c r="AJV258"/>
      <c r="AJW258"/>
      <c r="AJX258"/>
      <c r="AJY258"/>
      <c r="AJZ258"/>
      <c r="AKA258"/>
      <c r="AKB258"/>
      <c r="AKC258"/>
      <c r="AKD258"/>
      <c r="AKE258"/>
      <c r="AKF258"/>
      <c r="AKG258"/>
      <c r="AKH258"/>
      <c r="AKI258"/>
      <c r="AKJ258"/>
      <c r="AKK258"/>
      <c r="AKL258"/>
      <c r="AKM258"/>
      <c r="AKN258"/>
      <c r="AKO258"/>
      <c r="AKP258"/>
      <c r="AKQ258"/>
      <c r="AKR258"/>
      <c r="AKS258"/>
      <c r="AKT258"/>
      <c r="AKU258"/>
      <c r="AKV258"/>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c r="AMH258"/>
      <c r="AMI258"/>
      <c r="AMJ258"/>
    </row>
    <row r="259" spans="1:1024" ht="26.25" x14ac:dyDescent="0.25">
      <c r="A259" s="101" t="s">
        <v>89</v>
      </c>
      <c r="B259" s="102">
        <v>1</v>
      </c>
      <c r="C259" s="102">
        <v>1</v>
      </c>
      <c r="D259" s="102">
        <v>1</v>
      </c>
      <c r="E259" s="102">
        <v>1</v>
      </c>
      <c r="F259" s="102">
        <v>1</v>
      </c>
      <c r="G259" s="102">
        <v>1</v>
      </c>
      <c r="H259" s="102">
        <v>1</v>
      </c>
      <c r="I259" s="102">
        <v>1</v>
      </c>
      <c r="J259" s="102">
        <v>1</v>
      </c>
      <c r="K259" s="102">
        <v>1</v>
      </c>
      <c r="L259" s="102">
        <v>1</v>
      </c>
      <c r="M259" s="102">
        <v>1</v>
      </c>
      <c r="N259" s="102">
        <v>1</v>
      </c>
      <c r="O259" s="102">
        <v>1</v>
      </c>
      <c r="P259" s="103">
        <v>1</v>
      </c>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c r="AIV259"/>
      <c r="AIW259"/>
      <c r="AIX259"/>
      <c r="AIY259"/>
      <c r="AIZ259"/>
      <c r="AJA259"/>
      <c r="AJB259"/>
      <c r="AJC259"/>
      <c r="AJD259"/>
      <c r="AJE259"/>
      <c r="AJF259"/>
      <c r="AJG259"/>
      <c r="AJH259"/>
      <c r="AJI259"/>
      <c r="AJJ259"/>
      <c r="AJK259"/>
      <c r="AJL259"/>
      <c r="AJM259"/>
      <c r="AJN259"/>
      <c r="AJO259"/>
      <c r="AJP259"/>
      <c r="AJQ259"/>
      <c r="AJR259"/>
      <c r="AJS259"/>
      <c r="AJT259"/>
      <c r="AJU259"/>
      <c r="AJV259"/>
      <c r="AJW259"/>
      <c r="AJX259"/>
      <c r="AJY259"/>
      <c r="AJZ259"/>
      <c r="AKA259"/>
      <c r="AKB259"/>
      <c r="AKC259"/>
      <c r="AKD259"/>
      <c r="AKE259"/>
      <c r="AKF259"/>
      <c r="AKG259"/>
      <c r="AKH259"/>
      <c r="AKI259"/>
      <c r="AKJ259"/>
      <c r="AKK259"/>
      <c r="AKL259"/>
      <c r="AKM259"/>
      <c r="AKN259"/>
      <c r="AKO259"/>
      <c r="AKP259"/>
      <c r="AKQ259"/>
      <c r="AKR259"/>
      <c r="AKS259"/>
      <c r="AKT259"/>
      <c r="AKU259"/>
      <c r="AKV259"/>
      <c r="AKW259"/>
      <c r="AKX259"/>
      <c r="AKY259"/>
      <c r="AKZ259"/>
      <c r="ALA259"/>
      <c r="ALB259"/>
      <c r="ALC259"/>
      <c r="ALD259"/>
      <c r="ALE259"/>
      <c r="ALF259"/>
      <c r="ALG259"/>
      <c r="ALH259"/>
      <c r="ALI259"/>
      <c r="ALJ259"/>
      <c r="ALK259"/>
      <c r="ALL259"/>
      <c r="ALM259"/>
      <c r="ALN259"/>
      <c r="ALO259"/>
      <c r="ALP259"/>
      <c r="ALQ259"/>
      <c r="ALR259"/>
      <c r="ALS259"/>
      <c r="ALT259"/>
      <c r="ALU259"/>
      <c r="ALV259"/>
      <c r="ALW259"/>
      <c r="ALX259"/>
      <c r="ALY259"/>
      <c r="ALZ259"/>
      <c r="AMA259"/>
      <c r="AMB259"/>
      <c r="AMC259"/>
      <c r="AMD259"/>
      <c r="AME259"/>
      <c r="AMF259"/>
      <c r="AMG259"/>
      <c r="AMH259"/>
      <c r="AMI259"/>
      <c r="AMJ259"/>
    </row>
    <row r="260" spans="1:1024" ht="26.25" x14ac:dyDescent="0.25">
      <c r="A260" s="101" t="s">
        <v>1288</v>
      </c>
      <c r="B260" s="102">
        <v>0</v>
      </c>
      <c r="C260" s="102">
        <v>1</v>
      </c>
      <c r="D260" s="102">
        <v>1</v>
      </c>
      <c r="E260" s="102">
        <v>0</v>
      </c>
      <c r="F260" s="102">
        <v>1</v>
      </c>
      <c r="G260" s="102">
        <v>1</v>
      </c>
      <c r="H260" s="102">
        <v>1</v>
      </c>
      <c r="I260" s="102">
        <v>1</v>
      </c>
      <c r="J260" s="102">
        <v>1</v>
      </c>
      <c r="K260" s="102">
        <v>1</v>
      </c>
      <c r="L260" s="102">
        <v>0</v>
      </c>
      <c r="M260" s="102">
        <v>0</v>
      </c>
      <c r="N260" s="102">
        <v>0</v>
      </c>
      <c r="O260" s="102">
        <v>0</v>
      </c>
      <c r="P260" s="103">
        <v>1</v>
      </c>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c r="AIV260"/>
      <c r="AIW260"/>
      <c r="AIX260"/>
      <c r="AIY260"/>
      <c r="AIZ260"/>
      <c r="AJA260"/>
      <c r="AJB260"/>
      <c r="AJC260"/>
      <c r="AJD260"/>
      <c r="AJE260"/>
      <c r="AJF260"/>
      <c r="AJG260"/>
      <c r="AJH260"/>
      <c r="AJI260"/>
      <c r="AJJ260"/>
      <c r="AJK260"/>
      <c r="AJL260"/>
      <c r="AJM260"/>
      <c r="AJN260"/>
      <c r="AJO260"/>
      <c r="AJP260"/>
      <c r="AJQ260"/>
      <c r="AJR260"/>
      <c r="AJS260"/>
      <c r="AJT260"/>
      <c r="AJU260"/>
      <c r="AJV260"/>
      <c r="AJW260"/>
      <c r="AJX260"/>
      <c r="AJY260"/>
      <c r="AJZ260"/>
      <c r="AKA260"/>
      <c r="AKB260"/>
      <c r="AKC260"/>
      <c r="AKD260"/>
      <c r="AKE260"/>
      <c r="AKF260"/>
      <c r="AKG260"/>
      <c r="AKH260"/>
      <c r="AKI260"/>
      <c r="AKJ260"/>
      <c r="AKK260"/>
      <c r="AKL260"/>
      <c r="AKM260"/>
      <c r="AKN260"/>
      <c r="AKO260"/>
      <c r="AKP260"/>
      <c r="AKQ260"/>
      <c r="AKR260"/>
      <c r="AKS260"/>
      <c r="AKT260"/>
      <c r="AKU260"/>
      <c r="AKV260"/>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c r="AMH260"/>
      <c r="AMI260"/>
      <c r="AMJ260"/>
    </row>
    <row r="261" spans="1:1024" ht="38.25" x14ac:dyDescent="0.25">
      <c r="A261" s="138" t="s">
        <v>1327</v>
      </c>
      <c r="B261" s="102">
        <v>1</v>
      </c>
      <c r="C261" s="102">
        <v>1</v>
      </c>
      <c r="D261" s="102">
        <v>0</v>
      </c>
      <c r="E261" s="102">
        <v>1</v>
      </c>
      <c r="F261" s="102">
        <v>1</v>
      </c>
      <c r="G261" s="102">
        <v>1</v>
      </c>
      <c r="H261" s="102">
        <v>1</v>
      </c>
      <c r="I261" s="102">
        <v>1</v>
      </c>
      <c r="J261" s="102">
        <v>1</v>
      </c>
      <c r="K261" s="102">
        <v>1</v>
      </c>
      <c r="L261" s="102">
        <v>1</v>
      </c>
      <c r="M261" s="102">
        <v>1</v>
      </c>
      <c r="N261" s="102">
        <v>1</v>
      </c>
      <c r="O261" s="102">
        <v>1</v>
      </c>
      <c r="P261" s="103">
        <v>1</v>
      </c>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c r="AIV261"/>
      <c r="AIW261"/>
      <c r="AIX261"/>
      <c r="AIY261"/>
      <c r="AIZ261"/>
      <c r="AJA261"/>
      <c r="AJB261"/>
      <c r="AJC261"/>
      <c r="AJD261"/>
      <c r="AJE261"/>
      <c r="AJF261"/>
      <c r="AJG261"/>
      <c r="AJH261"/>
      <c r="AJI261"/>
      <c r="AJJ261"/>
      <c r="AJK261"/>
      <c r="AJL261"/>
      <c r="AJM261"/>
      <c r="AJN261"/>
      <c r="AJO261"/>
      <c r="AJP261"/>
      <c r="AJQ261"/>
      <c r="AJR261"/>
      <c r="AJS261"/>
      <c r="AJT261"/>
      <c r="AJU261"/>
      <c r="AJV261"/>
      <c r="AJW261"/>
      <c r="AJX261"/>
      <c r="AJY261"/>
      <c r="AJZ261"/>
      <c r="AKA261"/>
      <c r="AKB261"/>
      <c r="AKC261"/>
      <c r="AKD261"/>
      <c r="AKE261"/>
      <c r="AKF261"/>
      <c r="AKG261"/>
      <c r="AKH261"/>
      <c r="AKI261"/>
      <c r="AKJ261"/>
      <c r="AKK261"/>
      <c r="AKL261"/>
      <c r="AKM261"/>
      <c r="AKN261"/>
      <c r="AKO261"/>
      <c r="AKP261"/>
      <c r="AKQ261"/>
      <c r="AKR261"/>
      <c r="AKS261"/>
      <c r="AKT261"/>
      <c r="AKU261"/>
      <c r="AKV261"/>
      <c r="AKW261"/>
      <c r="AKX261"/>
      <c r="AKY261"/>
      <c r="AKZ261"/>
      <c r="ALA261"/>
      <c r="ALB261"/>
      <c r="ALC261"/>
      <c r="ALD261"/>
      <c r="ALE261"/>
      <c r="ALF261"/>
      <c r="ALG261"/>
      <c r="ALH261"/>
      <c r="ALI261"/>
      <c r="ALJ261"/>
      <c r="ALK261"/>
      <c r="ALL261"/>
      <c r="ALM261"/>
      <c r="ALN261"/>
      <c r="ALO261"/>
      <c r="ALP261"/>
      <c r="ALQ261"/>
      <c r="ALR261"/>
      <c r="ALS261"/>
      <c r="ALT261"/>
      <c r="ALU261"/>
      <c r="ALV261"/>
      <c r="ALW261"/>
      <c r="ALX261"/>
      <c r="ALY261"/>
      <c r="ALZ261"/>
      <c r="AMA261"/>
      <c r="AMB261"/>
      <c r="AMC261"/>
      <c r="AMD261"/>
      <c r="AME261"/>
      <c r="AMF261"/>
      <c r="AMG261"/>
      <c r="AMH261"/>
      <c r="AMI261"/>
      <c r="AMJ261"/>
    </row>
    <row r="262" spans="1:1024" ht="26.25" x14ac:dyDescent="0.25">
      <c r="A262" s="101" t="s">
        <v>67</v>
      </c>
      <c r="B262" s="102">
        <v>1</v>
      </c>
      <c r="C262" s="102">
        <v>1</v>
      </c>
      <c r="D262" s="102">
        <v>1</v>
      </c>
      <c r="E262" s="102">
        <v>0</v>
      </c>
      <c r="F262" s="102">
        <v>1</v>
      </c>
      <c r="G262" s="102">
        <v>1</v>
      </c>
      <c r="H262" s="102">
        <v>1</v>
      </c>
      <c r="I262" s="102">
        <v>1</v>
      </c>
      <c r="J262" s="102">
        <v>0</v>
      </c>
      <c r="K262" s="102">
        <v>1</v>
      </c>
      <c r="L262" s="102">
        <v>1</v>
      </c>
      <c r="M262" s="102">
        <v>1</v>
      </c>
      <c r="N262" s="102">
        <v>1</v>
      </c>
      <c r="O262" s="102">
        <v>1</v>
      </c>
      <c r="P262" s="103">
        <v>1</v>
      </c>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c r="AIV262"/>
      <c r="AIW262"/>
      <c r="AIX262"/>
      <c r="AIY262"/>
      <c r="AIZ262"/>
      <c r="AJA262"/>
      <c r="AJB262"/>
      <c r="AJC262"/>
      <c r="AJD262"/>
      <c r="AJE262"/>
      <c r="AJF262"/>
      <c r="AJG262"/>
      <c r="AJH262"/>
      <c r="AJI262"/>
      <c r="AJJ262"/>
      <c r="AJK262"/>
      <c r="AJL262"/>
      <c r="AJM262"/>
      <c r="AJN262"/>
      <c r="AJO262"/>
      <c r="AJP262"/>
      <c r="AJQ262"/>
      <c r="AJR262"/>
      <c r="AJS262"/>
      <c r="AJT262"/>
      <c r="AJU262"/>
      <c r="AJV262"/>
      <c r="AJW262"/>
      <c r="AJX262"/>
      <c r="AJY262"/>
      <c r="AJZ262"/>
      <c r="AKA262"/>
      <c r="AKB262"/>
      <c r="AKC262"/>
      <c r="AKD262"/>
      <c r="AKE262"/>
      <c r="AKF262"/>
      <c r="AKG262"/>
      <c r="AKH262"/>
      <c r="AKI262"/>
      <c r="AKJ262"/>
      <c r="AKK262"/>
      <c r="AKL262"/>
      <c r="AKM262"/>
      <c r="AKN262"/>
      <c r="AKO262"/>
      <c r="AKP262"/>
      <c r="AKQ262"/>
      <c r="AKR262"/>
      <c r="AKS262"/>
      <c r="AKT262"/>
      <c r="AKU262"/>
      <c r="AKV262"/>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c r="AMB262"/>
      <c r="AMC262"/>
      <c r="AMD262"/>
      <c r="AME262"/>
      <c r="AMF262"/>
      <c r="AMG262"/>
      <c r="AMH262"/>
      <c r="AMI262"/>
      <c r="AMJ262"/>
    </row>
    <row r="263" spans="1:1024" ht="39" x14ac:dyDescent="0.25">
      <c r="A263" s="101" t="s">
        <v>80</v>
      </c>
      <c r="B263" s="102">
        <v>0</v>
      </c>
      <c r="C263" s="102">
        <v>0</v>
      </c>
      <c r="D263" s="102">
        <v>0</v>
      </c>
      <c r="E263" s="102">
        <v>0</v>
      </c>
      <c r="F263" s="102">
        <v>1</v>
      </c>
      <c r="G263" s="102">
        <v>1</v>
      </c>
      <c r="H263" s="102">
        <v>0</v>
      </c>
      <c r="I263" s="102">
        <v>0</v>
      </c>
      <c r="J263" s="102">
        <v>0</v>
      </c>
      <c r="K263" s="102">
        <v>0</v>
      </c>
      <c r="L263" s="102">
        <v>0</v>
      </c>
      <c r="M263" s="102">
        <v>0</v>
      </c>
      <c r="N263" s="102">
        <v>0</v>
      </c>
      <c r="O263" s="102">
        <v>0</v>
      </c>
      <c r="P263" s="103">
        <v>0</v>
      </c>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c r="AMB263"/>
      <c r="AMC263"/>
      <c r="AMD263"/>
      <c r="AME263"/>
      <c r="AMF263"/>
      <c r="AMG263"/>
      <c r="AMH263"/>
      <c r="AMI263"/>
      <c r="AMJ263"/>
    </row>
    <row r="264" spans="1:1024" ht="26.25" x14ac:dyDescent="0.25">
      <c r="A264" s="101" t="s">
        <v>1328</v>
      </c>
      <c r="B264" s="102">
        <v>1</v>
      </c>
      <c r="C264" s="102">
        <v>0</v>
      </c>
      <c r="D264" s="102">
        <v>0</v>
      </c>
      <c r="E264" s="102">
        <v>1</v>
      </c>
      <c r="F264" s="102">
        <v>1</v>
      </c>
      <c r="G264" s="102">
        <v>0</v>
      </c>
      <c r="H264" s="102">
        <v>0</v>
      </c>
      <c r="I264" s="102">
        <v>1</v>
      </c>
      <c r="J264" s="102">
        <v>0</v>
      </c>
      <c r="K264" s="102">
        <v>1</v>
      </c>
      <c r="L264" s="102">
        <v>1</v>
      </c>
      <c r="M264" s="102">
        <v>0</v>
      </c>
      <c r="N264" s="102">
        <v>1</v>
      </c>
      <c r="O264" s="102">
        <v>0</v>
      </c>
      <c r="P264" s="103">
        <v>1</v>
      </c>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c r="AIV264"/>
      <c r="AIW264"/>
      <c r="AIX264"/>
      <c r="AIY264"/>
      <c r="AIZ264"/>
      <c r="AJA264"/>
      <c r="AJB264"/>
      <c r="AJC264"/>
      <c r="AJD264"/>
      <c r="AJE264"/>
      <c r="AJF264"/>
      <c r="AJG264"/>
      <c r="AJH264"/>
      <c r="AJI264"/>
      <c r="AJJ264"/>
      <c r="AJK264"/>
      <c r="AJL264"/>
      <c r="AJM264"/>
      <c r="AJN264"/>
      <c r="AJO264"/>
      <c r="AJP264"/>
      <c r="AJQ264"/>
      <c r="AJR264"/>
      <c r="AJS264"/>
      <c r="AJT264"/>
      <c r="AJU264"/>
      <c r="AJV264"/>
      <c r="AJW264"/>
      <c r="AJX264"/>
      <c r="AJY264"/>
      <c r="AJZ264"/>
      <c r="AKA264"/>
      <c r="AKB264"/>
      <c r="AKC264"/>
      <c r="AKD264"/>
      <c r="AKE264"/>
      <c r="AKF264"/>
      <c r="AKG264"/>
      <c r="AKH264"/>
      <c r="AKI264"/>
      <c r="AKJ264"/>
      <c r="AKK264"/>
      <c r="AKL264"/>
      <c r="AKM264"/>
      <c r="AKN264"/>
      <c r="AKO264"/>
      <c r="AKP264"/>
      <c r="AKQ264"/>
      <c r="AKR264"/>
      <c r="AKS264"/>
      <c r="AKT264"/>
      <c r="AKU264"/>
      <c r="AKV264"/>
      <c r="AKW264"/>
      <c r="AKX264"/>
      <c r="AKY264"/>
      <c r="AKZ264"/>
      <c r="ALA264"/>
      <c r="ALB264"/>
      <c r="ALC264"/>
      <c r="ALD264"/>
      <c r="ALE264"/>
      <c r="ALF264"/>
      <c r="ALG264"/>
      <c r="ALH264"/>
      <c r="ALI264"/>
      <c r="ALJ264"/>
      <c r="ALK264"/>
      <c r="ALL264"/>
      <c r="ALM264"/>
      <c r="ALN264"/>
      <c r="ALO264"/>
      <c r="ALP264"/>
      <c r="ALQ264"/>
      <c r="ALR264"/>
      <c r="ALS264"/>
      <c r="ALT264"/>
      <c r="ALU264"/>
      <c r="ALV264"/>
      <c r="ALW264"/>
      <c r="ALX264"/>
      <c r="ALY264"/>
      <c r="ALZ264"/>
      <c r="AMA264"/>
      <c r="AMB264"/>
      <c r="AMC264"/>
      <c r="AMD264"/>
      <c r="AME264"/>
      <c r="AMF264"/>
      <c r="AMG264"/>
      <c r="AMH264"/>
      <c r="AMI264"/>
      <c r="AMJ264"/>
    </row>
    <row r="265" spans="1:1024" ht="26.25" x14ac:dyDescent="0.25">
      <c r="A265" s="101" t="s">
        <v>101</v>
      </c>
      <c r="B265" s="3">
        <v>0</v>
      </c>
      <c r="C265" s="5">
        <v>0</v>
      </c>
      <c r="D265" s="5">
        <v>1</v>
      </c>
      <c r="E265" s="5">
        <v>1</v>
      </c>
      <c r="F265" s="5">
        <v>1</v>
      </c>
      <c r="G265" s="5">
        <v>1</v>
      </c>
      <c r="H265" s="5">
        <v>1</v>
      </c>
      <c r="I265" s="5">
        <v>1</v>
      </c>
      <c r="J265" s="5">
        <v>1</v>
      </c>
      <c r="K265" s="5">
        <v>1</v>
      </c>
      <c r="L265" s="5">
        <v>1</v>
      </c>
      <c r="M265" s="5">
        <v>1</v>
      </c>
      <c r="N265" s="5">
        <v>1</v>
      </c>
      <c r="O265" s="5">
        <v>0</v>
      </c>
      <c r="P265" s="5">
        <v>1</v>
      </c>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c r="AMB265"/>
      <c r="AMC265"/>
      <c r="AMD265"/>
      <c r="AME265"/>
      <c r="AMF265"/>
      <c r="AMG265"/>
      <c r="AMH265"/>
      <c r="AMI265"/>
      <c r="AMJ265"/>
    </row>
    <row r="266" spans="1:1024" ht="26.25" x14ac:dyDescent="0.25">
      <c r="A266" s="101" t="s">
        <v>102</v>
      </c>
      <c r="B266" s="102">
        <v>1</v>
      </c>
      <c r="C266" s="102">
        <v>1</v>
      </c>
      <c r="D266" s="102">
        <v>1</v>
      </c>
      <c r="E266" s="102">
        <v>1</v>
      </c>
      <c r="F266" s="102">
        <v>1</v>
      </c>
      <c r="G266" s="102">
        <v>1</v>
      </c>
      <c r="H266" s="102">
        <v>1</v>
      </c>
      <c r="I266" s="102">
        <v>1</v>
      </c>
      <c r="J266" s="102">
        <v>1</v>
      </c>
      <c r="K266" s="102">
        <v>1</v>
      </c>
      <c r="L266" s="102">
        <v>1</v>
      </c>
      <c r="M266" s="102">
        <v>1</v>
      </c>
      <c r="N266" s="102">
        <v>1</v>
      </c>
      <c r="O266" s="102">
        <v>1</v>
      </c>
      <c r="P266" s="103">
        <v>1</v>
      </c>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c r="AIV266"/>
      <c r="AIW266"/>
      <c r="AIX266"/>
      <c r="AIY266"/>
      <c r="AIZ266"/>
      <c r="AJA266"/>
      <c r="AJB266"/>
      <c r="AJC266"/>
      <c r="AJD266"/>
      <c r="AJE266"/>
      <c r="AJF266"/>
      <c r="AJG266"/>
      <c r="AJH266"/>
      <c r="AJI266"/>
      <c r="AJJ266"/>
      <c r="AJK266"/>
      <c r="AJL266"/>
      <c r="AJM266"/>
      <c r="AJN266"/>
      <c r="AJO266"/>
      <c r="AJP266"/>
      <c r="AJQ266"/>
      <c r="AJR266"/>
      <c r="AJS266"/>
      <c r="AJT266"/>
      <c r="AJU266"/>
      <c r="AJV266"/>
      <c r="AJW266"/>
      <c r="AJX266"/>
      <c r="AJY266"/>
      <c r="AJZ266"/>
      <c r="AKA266"/>
      <c r="AKB266"/>
      <c r="AKC266"/>
      <c r="AKD266"/>
      <c r="AKE266"/>
      <c r="AKF266"/>
      <c r="AKG266"/>
      <c r="AKH266"/>
      <c r="AKI266"/>
      <c r="AKJ266"/>
      <c r="AKK266"/>
      <c r="AKL266"/>
      <c r="AKM266"/>
      <c r="AKN266"/>
      <c r="AKO266"/>
      <c r="AKP266"/>
      <c r="AKQ266"/>
      <c r="AKR266"/>
      <c r="AKS266"/>
      <c r="AKT266"/>
      <c r="AKU266"/>
      <c r="AKV266"/>
      <c r="AKW266"/>
      <c r="AKX266"/>
      <c r="AKY266"/>
      <c r="AKZ266"/>
      <c r="ALA266"/>
      <c r="ALB266"/>
      <c r="ALC266"/>
      <c r="ALD266"/>
      <c r="ALE266"/>
      <c r="ALF266"/>
      <c r="ALG266"/>
      <c r="ALH266"/>
      <c r="ALI266"/>
      <c r="ALJ266"/>
      <c r="ALK266"/>
      <c r="ALL266"/>
      <c r="ALM266"/>
      <c r="ALN266"/>
      <c r="ALO266"/>
      <c r="ALP266"/>
      <c r="ALQ266"/>
      <c r="ALR266"/>
      <c r="ALS266"/>
      <c r="ALT266"/>
      <c r="ALU266"/>
      <c r="ALV266"/>
      <c r="ALW266"/>
      <c r="ALX266"/>
      <c r="ALY266"/>
      <c r="ALZ266"/>
      <c r="AMA266"/>
      <c r="AMB266"/>
      <c r="AMC266"/>
      <c r="AMD266"/>
      <c r="AME266"/>
      <c r="AMF266"/>
      <c r="AMG266"/>
      <c r="AMH266"/>
      <c r="AMI266"/>
      <c r="AMJ266"/>
    </row>
    <row r="267" spans="1:1024" ht="26.25" x14ac:dyDescent="0.25">
      <c r="A267" s="101" t="s">
        <v>1329</v>
      </c>
      <c r="B267" s="102">
        <v>1</v>
      </c>
      <c r="C267" s="102">
        <v>1</v>
      </c>
      <c r="D267" s="102">
        <v>1</v>
      </c>
      <c r="E267" s="102">
        <v>1</v>
      </c>
      <c r="F267" s="102">
        <v>1</v>
      </c>
      <c r="G267" s="102">
        <v>1</v>
      </c>
      <c r="H267" s="102">
        <v>0</v>
      </c>
      <c r="I267" s="102">
        <v>1</v>
      </c>
      <c r="J267" s="102">
        <v>997</v>
      </c>
      <c r="K267" s="102">
        <v>1</v>
      </c>
      <c r="L267" s="102">
        <v>1</v>
      </c>
      <c r="M267" s="102">
        <v>1</v>
      </c>
      <c r="N267" s="102">
        <v>1</v>
      </c>
      <c r="O267" s="102">
        <v>1</v>
      </c>
      <c r="P267" s="103">
        <v>1</v>
      </c>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c r="AMB267"/>
      <c r="AMC267"/>
      <c r="AMD267"/>
      <c r="AME267"/>
      <c r="AMF267"/>
      <c r="AMG267"/>
      <c r="AMH267"/>
      <c r="AMI267"/>
      <c r="AMJ267"/>
    </row>
    <row r="268" spans="1:1024" ht="26.25" x14ac:dyDescent="0.25">
      <c r="A268" s="101" t="s">
        <v>1303</v>
      </c>
      <c r="B268" s="102">
        <v>0.75</v>
      </c>
      <c r="C268" s="102">
        <v>1</v>
      </c>
      <c r="D268" s="102">
        <v>1</v>
      </c>
      <c r="E268" s="102">
        <v>1</v>
      </c>
      <c r="F268" s="102">
        <v>1</v>
      </c>
      <c r="G268" s="102">
        <v>1</v>
      </c>
      <c r="H268" s="102">
        <v>1</v>
      </c>
      <c r="I268" s="102">
        <v>1</v>
      </c>
      <c r="J268" s="102">
        <v>1</v>
      </c>
      <c r="K268" s="102">
        <v>1</v>
      </c>
      <c r="L268" s="102">
        <v>1</v>
      </c>
      <c r="M268" s="102">
        <v>1</v>
      </c>
      <c r="N268" s="102">
        <v>1</v>
      </c>
      <c r="O268" s="102">
        <v>1</v>
      </c>
      <c r="P268" s="103">
        <v>0.25</v>
      </c>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c r="AIV268"/>
      <c r="AIW268"/>
      <c r="AIX268"/>
      <c r="AIY268"/>
      <c r="AIZ268"/>
      <c r="AJA268"/>
      <c r="AJB268"/>
      <c r="AJC268"/>
      <c r="AJD268"/>
      <c r="AJE268"/>
      <c r="AJF268"/>
      <c r="AJG268"/>
      <c r="AJH268"/>
      <c r="AJI268"/>
      <c r="AJJ268"/>
      <c r="AJK268"/>
      <c r="AJL268"/>
      <c r="AJM268"/>
      <c r="AJN268"/>
      <c r="AJO268"/>
      <c r="AJP268"/>
      <c r="AJQ268"/>
      <c r="AJR268"/>
      <c r="AJS268"/>
      <c r="AJT268"/>
      <c r="AJU268"/>
      <c r="AJV268"/>
      <c r="AJW268"/>
      <c r="AJX268"/>
      <c r="AJY268"/>
      <c r="AJZ268"/>
      <c r="AKA268"/>
      <c r="AKB268"/>
      <c r="AKC268"/>
      <c r="AKD268"/>
      <c r="AKE268"/>
      <c r="AKF268"/>
      <c r="AKG268"/>
      <c r="AKH268"/>
      <c r="AKI268"/>
      <c r="AKJ268"/>
      <c r="AKK268"/>
      <c r="AKL268"/>
      <c r="AKM268"/>
      <c r="AKN268"/>
      <c r="AKO268"/>
      <c r="AKP268"/>
      <c r="AKQ268"/>
      <c r="AKR268"/>
      <c r="AKS268"/>
      <c r="AKT268"/>
      <c r="AKU268"/>
      <c r="AKV268"/>
      <c r="AKW268"/>
      <c r="AKX268"/>
      <c r="AKY268"/>
      <c r="AKZ268"/>
      <c r="ALA268"/>
      <c r="ALB268"/>
      <c r="ALC268"/>
      <c r="ALD268"/>
      <c r="ALE268"/>
      <c r="ALF268"/>
      <c r="ALG268"/>
      <c r="ALH268"/>
      <c r="ALI268"/>
      <c r="ALJ268"/>
      <c r="ALK268"/>
      <c r="ALL268"/>
      <c r="ALM268"/>
      <c r="ALN268"/>
      <c r="ALO268"/>
      <c r="ALP268"/>
      <c r="ALQ268"/>
      <c r="ALR268"/>
      <c r="ALS268"/>
      <c r="ALT268"/>
      <c r="ALU268"/>
      <c r="ALV268"/>
      <c r="ALW268"/>
      <c r="ALX268"/>
      <c r="ALY268"/>
      <c r="ALZ268"/>
      <c r="AMA268"/>
      <c r="AMB268"/>
      <c r="AMC268"/>
      <c r="AMD268"/>
      <c r="AME268"/>
      <c r="AMF268"/>
      <c r="AMG268"/>
      <c r="AMH268"/>
      <c r="AMI268"/>
      <c r="AMJ268"/>
    </row>
    <row r="269" spans="1:1024" ht="26.25" x14ac:dyDescent="0.25">
      <c r="A269" s="101" t="s">
        <v>90</v>
      </c>
      <c r="B269" s="102">
        <v>1</v>
      </c>
      <c r="C269" s="102">
        <v>1</v>
      </c>
      <c r="D269" s="102">
        <v>0.33</v>
      </c>
      <c r="E269" s="102">
        <v>0.33</v>
      </c>
      <c r="F269" s="102">
        <v>0.33</v>
      </c>
      <c r="G269" s="102">
        <v>0.33</v>
      </c>
      <c r="H269" s="102">
        <v>0.33</v>
      </c>
      <c r="I269" s="102">
        <v>0.33</v>
      </c>
      <c r="J269" s="102">
        <v>0.33</v>
      </c>
      <c r="K269" s="102">
        <v>0.66</v>
      </c>
      <c r="L269" s="102">
        <v>0.66</v>
      </c>
      <c r="M269" s="102">
        <v>0.33</v>
      </c>
      <c r="N269" s="102">
        <v>0.66</v>
      </c>
      <c r="O269" s="102">
        <v>1</v>
      </c>
      <c r="P269" s="103">
        <v>0.33</v>
      </c>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c r="AIV269"/>
      <c r="AIW269"/>
      <c r="AIX269"/>
      <c r="AIY269"/>
      <c r="AIZ269"/>
      <c r="AJA269"/>
      <c r="AJB269"/>
      <c r="AJC269"/>
      <c r="AJD269"/>
      <c r="AJE269"/>
      <c r="AJF269"/>
      <c r="AJG269"/>
      <c r="AJH269"/>
      <c r="AJI269"/>
      <c r="AJJ269"/>
      <c r="AJK269"/>
      <c r="AJL269"/>
      <c r="AJM269"/>
      <c r="AJN269"/>
      <c r="AJO269"/>
      <c r="AJP269"/>
      <c r="AJQ269"/>
      <c r="AJR269"/>
      <c r="AJS269"/>
      <c r="AJT269"/>
      <c r="AJU269"/>
      <c r="AJV269"/>
      <c r="AJW269"/>
      <c r="AJX269"/>
      <c r="AJY269"/>
      <c r="AJZ269"/>
      <c r="AKA269"/>
      <c r="AKB269"/>
      <c r="AKC269"/>
      <c r="AKD269"/>
      <c r="AKE269"/>
      <c r="AKF269"/>
      <c r="AKG269"/>
      <c r="AKH269"/>
      <c r="AKI269"/>
      <c r="AKJ269"/>
      <c r="AKK269"/>
      <c r="AKL269"/>
      <c r="AKM269"/>
      <c r="AKN269"/>
      <c r="AKO269"/>
      <c r="AKP269"/>
      <c r="AKQ269"/>
      <c r="AKR269"/>
      <c r="AKS269"/>
      <c r="AKT269"/>
      <c r="AKU269"/>
      <c r="AKV269"/>
      <c r="AKW269"/>
      <c r="AKX269"/>
      <c r="AKY269"/>
      <c r="AKZ269"/>
      <c r="ALA269"/>
      <c r="ALB269"/>
      <c r="ALC269"/>
      <c r="ALD269"/>
      <c r="ALE269"/>
      <c r="ALF269"/>
      <c r="ALG269"/>
      <c r="ALH269"/>
      <c r="ALI269"/>
      <c r="ALJ269"/>
      <c r="ALK269"/>
      <c r="ALL269"/>
      <c r="ALM269"/>
      <c r="ALN269"/>
      <c r="ALO269"/>
      <c r="ALP269"/>
      <c r="ALQ269"/>
      <c r="ALR269"/>
      <c r="ALS269"/>
      <c r="ALT269"/>
      <c r="ALU269"/>
      <c r="ALV269"/>
      <c r="ALW269"/>
      <c r="ALX269"/>
      <c r="ALY269"/>
      <c r="ALZ269"/>
      <c r="AMA269"/>
      <c r="AMB269"/>
      <c r="AMC269"/>
      <c r="AMD269"/>
      <c r="AME269"/>
      <c r="AMF269"/>
      <c r="AMG269"/>
      <c r="AMH269"/>
      <c r="AMI269"/>
      <c r="AMJ269"/>
    </row>
    <row r="270" spans="1:1024" ht="15.75" thickBot="1" x14ac:dyDescent="0.3">
      <c r="A270" s="109" t="s">
        <v>1330</v>
      </c>
      <c r="B270" s="110">
        <f>AVERAGE(B259:B269,B250:B256,B237:B248,B231:B235,B222:B228)</f>
        <v>0.8035714285714286</v>
      </c>
      <c r="C270" s="110">
        <f>AVERAGE(C231:C269,C222:C229)</f>
        <v>0.80851063829787229</v>
      </c>
      <c r="D270" s="110">
        <f>AVERAGE(D261:D269,D222:D229,D231:D259)</f>
        <v>0.81152173913043479</v>
      </c>
      <c r="E270" s="110">
        <f>AVERAGE(E222:E269)</f>
        <v>0.88187499999999996</v>
      </c>
      <c r="F270" s="110">
        <f>AVERAGE(F222:F269)</f>
        <v>0.96520833333333333</v>
      </c>
      <c r="G270" s="110">
        <f>AVERAGE(G222:G269)</f>
        <v>0.94437499999999996</v>
      </c>
      <c r="H270" s="110">
        <f>AVERAGE(H222:H269)</f>
        <v>0.90270833333333333</v>
      </c>
      <c r="I270" s="110">
        <f>AVERAGE(I222:I269)</f>
        <v>0.94437499999999996</v>
      </c>
      <c r="J270" s="110">
        <f>AVERAGE(J268:J269,J222:J266)</f>
        <v>0.85808510638297864</v>
      </c>
      <c r="K270" s="110">
        <f>AVERAGE(K222:K269)</f>
        <v>0.9720833333333333</v>
      </c>
      <c r="L270" s="110">
        <f>AVERAGE(L231:L269,L222:L229)</f>
        <v>0.73744680851063826</v>
      </c>
      <c r="M270" s="110">
        <f>AVERAGE(M222:M269)</f>
        <v>0.86104166666666659</v>
      </c>
      <c r="N270" s="110">
        <f>AVERAGE(N222:N255,N257:N269)</f>
        <v>0.88638297872340421</v>
      </c>
      <c r="O270" s="110">
        <f>AVERAGE(O234:O255,O231:O232,O222:O229,O257:O269)</f>
        <v>0.57777777777777772</v>
      </c>
      <c r="P270" s="111">
        <f>AVERAGE(P222:P269)</f>
        <v>0.71</v>
      </c>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c r="AIV270"/>
      <c r="AIW270"/>
      <c r="AIX270"/>
      <c r="AIY270"/>
      <c r="AIZ270"/>
      <c r="AJA270"/>
      <c r="AJB270"/>
      <c r="AJC270"/>
      <c r="AJD270"/>
      <c r="AJE270"/>
      <c r="AJF270"/>
      <c r="AJG270"/>
      <c r="AJH270"/>
      <c r="AJI270"/>
      <c r="AJJ270"/>
      <c r="AJK270"/>
      <c r="AJL270"/>
      <c r="AJM270"/>
      <c r="AJN270"/>
      <c r="AJO270"/>
      <c r="AJP270"/>
      <c r="AJQ270"/>
      <c r="AJR270"/>
      <c r="AJS270"/>
      <c r="AJT270"/>
      <c r="AJU270"/>
      <c r="AJV270"/>
      <c r="AJW270"/>
      <c r="AJX270"/>
      <c r="AJY270"/>
      <c r="AJZ270"/>
      <c r="AKA270"/>
      <c r="AKB270"/>
      <c r="AKC270"/>
      <c r="AKD270"/>
      <c r="AKE270"/>
      <c r="AKF270"/>
      <c r="AKG270"/>
      <c r="AKH270"/>
      <c r="AKI270"/>
      <c r="AKJ270"/>
      <c r="AKK270"/>
      <c r="AKL270"/>
      <c r="AKM270"/>
      <c r="AKN270"/>
      <c r="AKO270"/>
      <c r="AKP270"/>
      <c r="AKQ270"/>
      <c r="AKR270"/>
      <c r="AKS270"/>
      <c r="AKT270"/>
      <c r="AKU270"/>
      <c r="AKV270"/>
      <c r="AKW270"/>
      <c r="AKX270"/>
      <c r="AKY270"/>
      <c r="AKZ270"/>
      <c r="ALA270"/>
      <c r="ALB270"/>
      <c r="ALC270"/>
      <c r="ALD270"/>
      <c r="ALE270"/>
      <c r="ALF270"/>
      <c r="ALG270"/>
      <c r="ALH270"/>
      <c r="ALI270"/>
      <c r="ALJ270"/>
      <c r="ALK270"/>
      <c r="ALL270"/>
      <c r="ALM270"/>
      <c r="ALN270"/>
      <c r="ALO270"/>
      <c r="ALP270"/>
      <c r="ALQ270"/>
      <c r="ALR270"/>
      <c r="ALS270"/>
      <c r="ALT270"/>
      <c r="ALU270"/>
      <c r="ALV270"/>
      <c r="ALW270"/>
      <c r="ALX270"/>
      <c r="ALY270"/>
      <c r="ALZ270"/>
      <c r="AMA270"/>
      <c r="AMB270"/>
      <c r="AMC270"/>
      <c r="AMD270"/>
      <c r="AME270"/>
      <c r="AMF270"/>
      <c r="AMG270"/>
      <c r="AMH270"/>
      <c r="AMI270"/>
      <c r="AMJ270"/>
    </row>
    <row r="271" spans="1:1024" x14ac:dyDescent="0.25">
      <c r="A271" s="119" t="s">
        <v>1331</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c r="AMB271"/>
      <c r="AMC271"/>
      <c r="AMD271"/>
      <c r="AME271"/>
      <c r="AMF271"/>
      <c r="AMG271"/>
      <c r="AMH271"/>
      <c r="AMI271"/>
      <c r="AMJ271"/>
    </row>
    <row r="272" spans="1:1024" x14ac:dyDescent="0.25">
      <c r="A272" s="101" t="s">
        <v>1332</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c r="AIV272"/>
      <c r="AIW272"/>
      <c r="AIX272"/>
      <c r="AIY272"/>
      <c r="AIZ272"/>
      <c r="AJA272"/>
      <c r="AJB272"/>
      <c r="AJC272"/>
      <c r="AJD272"/>
      <c r="AJE272"/>
      <c r="AJF272"/>
      <c r="AJG272"/>
      <c r="AJH272"/>
      <c r="AJI272"/>
      <c r="AJJ272"/>
      <c r="AJK272"/>
      <c r="AJL272"/>
      <c r="AJM272"/>
      <c r="AJN272"/>
      <c r="AJO272"/>
      <c r="AJP272"/>
      <c r="AJQ272"/>
      <c r="AJR272"/>
      <c r="AJS272"/>
      <c r="AJT272"/>
      <c r="AJU272"/>
      <c r="AJV272"/>
      <c r="AJW272"/>
      <c r="AJX272"/>
      <c r="AJY272"/>
      <c r="AJZ272"/>
      <c r="AKA272"/>
      <c r="AKB272"/>
      <c r="AKC272"/>
      <c r="AKD272"/>
      <c r="AKE272"/>
      <c r="AKF272"/>
      <c r="AKG272"/>
      <c r="AKH272"/>
      <c r="AKI272"/>
      <c r="AKJ272"/>
      <c r="AKK272"/>
      <c r="AKL272"/>
      <c r="AKM272"/>
      <c r="AKN272"/>
      <c r="AKO272"/>
      <c r="AKP272"/>
      <c r="AKQ272"/>
      <c r="AKR272"/>
      <c r="AKS272"/>
      <c r="AKT272"/>
      <c r="AKU272"/>
      <c r="AKV272"/>
      <c r="AKW272"/>
      <c r="AKX272"/>
      <c r="AKY272"/>
      <c r="AKZ272"/>
      <c r="ALA272"/>
      <c r="ALB272"/>
      <c r="ALC272"/>
      <c r="ALD272"/>
      <c r="ALE272"/>
      <c r="ALF272"/>
      <c r="ALG272"/>
      <c r="ALH272"/>
      <c r="ALI272"/>
      <c r="ALJ272"/>
      <c r="ALK272"/>
      <c r="ALL272"/>
      <c r="ALM272"/>
      <c r="ALN272"/>
      <c r="ALO272"/>
      <c r="ALP272"/>
      <c r="ALQ272"/>
      <c r="ALR272"/>
      <c r="ALS272"/>
      <c r="ALT272"/>
      <c r="ALU272"/>
      <c r="ALV272"/>
      <c r="ALW272"/>
      <c r="ALX272"/>
      <c r="ALY272"/>
      <c r="ALZ272"/>
      <c r="AMA272"/>
      <c r="AMB272"/>
      <c r="AMC272"/>
      <c r="AMD272"/>
      <c r="AME272"/>
      <c r="AMF272"/>
      <c r="AMG272"/>
      <c r="AMH272"/>
      <c r="AMI272"/>
      <c r="AMJ272"/>
    </row>
    <row r="273" spans="1:1024" ht="26.25" x14ac:dyDescent="0.25">
      <c r="A273" s="101" t="s">
        <v>62</v>
      </c>
      <c r="B273" s="102">
        <v>1</v>
      </c>
      <c r="C273" s="102">
        <v>1</v>
      </c>
      <c r="D273" s="102">
        <v>1</v>
      </c>
      <c r="E273" s="102">
        <v>1</v>
      </c>
      <c r="F273" s="102">
        <v>1</v>
      </c>
      <c r="G273" s="102">
        <v>1</v>
      </c>
      <c r="H273" s="102">
        <v>1</v>
      </c>
      <c r="I273" s="102">
        <v>1</v>
      </c>
      <c r="J273" s="102">
        <v>1</v>
      </c>
      <c r="K273" s="102">
        <v>1</v>
      </c>
      <c r="L273" s="102">
        <v>1</v>
      </c>
      <c r="M273" s="102">
        <v>1</v>
      </c>
      <c r="N273" s="102">
        <v>1</v>
      </c>
      <c r="O273" s="102">
        <v>1</v>
      </c>
      <c r="P273" s="103">
        <v>0.5</v>
      </c>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c r="AIV273"/>
      <c r="AIW273"/>
      <c r="AIX273"/>
      <c r="AIY273"/>
      <c r="AIZ273"/>
      <c r="AJA273"/>
      <c r="AJB273"/>
      <c r="AJC273"/>
      <c r="AJD273"/>
      <c r="AJE273"/>
      <c r="AJF273"/>
      <c r="AJG273"/>
      <c r="AJH273"/>
      <c r="AJI273"/>
      <c r="AJJ273"/>
      <c r="AJK273"/>
      <c r="AJL273"/>
      <c r="AJM273"/>
      <c r="AJN273"/>
      <c r="AJO273"/>
      <c r="AJP273"/>
      <c r="AJQ273"/>
      <c r="AJR273"/>
      <c r="AJS273"/>
      <c r="AJT273"/>
      <c r="AJU273"/>
      <c r="AJV273"/>
      <c r="AJW273"/>
      <c r="AJX273"/>
      <c r="AJY273"/>
      <c r="AJZ273"/>
      <c r="AKA273"/>
      <c r="AKB273"/>
      <c r="AKC273"/>
      <c r="AKD273"/>
      <c r="AKE273"/>
      <c r="AKF273"/>
      <c r="AKG273"/>
      <c r="AKH273"/>
      <c r="AKI273"/>
      <c r="AKJ273"/>
      <c r="AKK273"/>
      <c r="AKL273"/>
      <c r="AKM273"/>
      <c r="AKN273"/>
      <c r="AKO273"/>
      <c r="AKP273"/>
      <c r="AKQ273"/>
      <c r="AKR273"/>
      <c r="AKS273"/>
      <c r="AKT273"/>
      <c r="AKU273"/>
      <c r="AKV273"/>
      <c r="AKW273"/>
      <c r="AKX273"/>
      <c r="AKY273"/>
      <c r="AKZ273"/>
      <c r="ALA273"/>
      <c r="ALB273"/>
      <c r="ALC273"/>
      <c r="ALD273"/>
      <c r="ALE273"/>
      <c r="ALF273"/>
      <c r="ALG273"/>
      <c r="ALH273"/>
      <c r="ALI273"/>
      <c r="ALJ273"/>
      <c r="ALK273"/>
      <c r="ALL273"/>
      <c r="ALM273"/>
      <c r="ALN273"/>
      <c r="ALO273"/>
      <c r="ALP273"/>
      <c r="ALQ273"/>
      <c r="ALR273"/>
      <c r="ALS273"/>
      <c r="ALT273"/>
      <c r="ALU273"/>
      <c r="ALV273"/>
      <c r="ALW273"/>
      <c r="ALX273"/>
      <c r="ALY273"/>
      <c r="ALZ273"/>
      <c r="AMA273"/>
      <c r="AMB273"/>
      <c r="AMC273"/>
      <c r="AMD273"/>
      <c r="AME273"/>
      <c r="AMF273"/>
      <c r="AMG273"/>
      <c r="AMH273"/>
      <c r="AMI273"/>
      <c r="AMJ273"/>
    </row>
    <row r="274" spans="1:1024" ht="26.25" x14ac:dyDescent="0.25">
      <c r="A274" s="101" t="s">
        <v>99</v>
      </c>
      <c r="B274" s="3">
        <v>1</v>
      </c>
      <c r="C274" s="5">
        <v>0</v>
      </c>
      <c r="D274" s="5">
        <v>0</v>
      </c>
      <c r="E274" s="5">
        <v>1</v>
      </c>
      <c r="F274" s="5">
        <v>1</v>
      </c>
      <c r="G274" s="5">
        <v>0</v>
      </c>
      <c r="H274" s="5">
        <v>0</v>
      </c>
      <c r="I274" s="5">
        <v>1</v>
      </c>
      <c r="J274" s="5">
        <v>0</v>
      </c>
      <c r="K274" s="5">
        <v>1</v>
      </c>
      <c r="L274" s="5">
        <v>1</v>
      </c>
      <c r="M274" s="5">
        <v>0</v>
      </c>
      <c r="N274" s="5">
        <v>1</v>
      </c>
      <c r="O274" s="5">
        <v>0</v>
      </c>
      <c r="P274" s="5">
        <v>1</v>
      </c>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c r="AIV274"/>
      <c r="AIW274"/>
      <c r="AIX274"/>
      <c r="AIY274"/>
      <c r="AIZ274"/>
      <c r="AJA274"/>
      <c r="AJB274"/>
      <c r="AJC274"/>
      <c r="AJD274"/>
      <c r="AJE274"/>
      <c r="AJF274"/>
      <c r="AJG274"/>
      <c r="AJH274"/>
      <c r="AJI274"/>
      <c r="AJJ274"/>
      <c r="AJK274"/>
      <c r="AJL274"/>
      <c r="AJM274"/>
      <c r="AJN274"/>
      <c r="AJO274"/>
      <c r="AJP274"/>
      <c r="AJQ274"/>
      <c r="AJR274"/>
      <c r="AJS274"/>
      <c r="AJT274"/>
      <c r="AJU274"/>
      <c r="AJV274"/>
      <c r="AJW274"/>
      <c r="AJX274"/>
      <c r="AJY274"/>
      <c r="AJZ274"/>
      <c r="AKA274"/>
      <c r="AKB274"/>
      <c r="AKC274"/>
      <c r="AKD274"/>
      <c r="AKE274"/>
      <c r="AKF274"/>
      <c r="AKG274"/>
      <c r="AKH274"/>
      <c r="AKI274"/>
      <c r="AKJ274"/>
      <c r="AKK274"/>
      <c r="AKL274"/>
      <c r="AKM274"/>
      <c r="AKN274"/>
      <c r="AKO274"/>
      <c r="AKP274"/>
      <c r="AKQ274"/>
      <c r="AKR274"/>
      <c r="AKS274"/>
      <c r="AKT274"/>
      <c r="AKU274"/>
      <c r="AKV274"/>
      <c r="AKW274"/>
      <c r="AKX274"/>
      <c r="AKY274"/>
      <c r="AKZ274"/>
      <c r="ALA274"/>
      <c r="ALB274"/>
      <c r="ALC274"/>
      <c r="ALD274"/>
      <c r="ALE274"/>
      <c r="ALF274"/>
      <c r="ALG274"/>
      <c r="ALH274"/>
      <c r="ALI274"/>
      <c r="ALJ274"/>
      <c r="ALK274"/>
      <c r="ALL274"/>
      <c r="ALM274"/>
      <c r="ALN274"/>
      <c r="ALO274"/>
      <c r="ALP274"/>
      <c r="ALQ274"/>
      <c r="ALR274"/>
      <c r="ALS274"/>
      <c r="ALT274"/>
      <c r="ALU274"/>
      <c r="ALV274"/>
      <c r="ALW274"/>
      <c r="ALX274"/>
      <c r="ALY274"/>
      <c r="ALZ274"/>
      <c r="AMA274"/>
      <c r="AMB274"/>
      <c r="AMC274"/>
      <c r="AMD274"/>
      <c r="AME274"/>
      <c r="AMF274"/>
      <c r="AMG274"/>
      <c r="AMH274"/>
      <c r="AMI274"/>
      <c r="AMJ274"/>
    </row>
    <row r="275" spans="1:1024" ht="26.25" x14ac:dyDescent="0.25">
      <c r="A275" s="101" t="s">
        <v>101</v>
      </c>
      <c r="B275" s="3">
        <v>0</v>
      </c>
      <c r="C275" s="5">
        <v>0</v>
      </c>
      <c r="D275" s="5">
        <v>1</v>
      </c>
      <c r="E275" s="5">
        <v>1</v>
      </c>
      <c r="F275" s="5">
        <v>1</v>
      </c>
      <c r="G275" s="5">
        <v>1</v>
      </c>
      <c r="H275" s="5">
        <v>1</v>
      </c>
      <c r="I275" s="5">
        <v>1</v>
      </c>
      <c r="J275" s="5">
        <v>1</v>
      </c>
      <c r="K275" s="5">
        <v>1</v>
      </c>
      <c r="L275" s="5">
        <v>1</v>
      </c>
      <c r="M275" s="5">
        <v>1</v>
      </c>
      <c r="N275" s="5">
        <v>1</v>
      </c>
      <c r="O275" s="5">
        <v>0</v>
      </c>
      <c r="P275" s="5">
        <v>1</v>
      </c>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c r="AIV275"/>
      <c r="AIW275"/>
      <c r="AIX275"/>
      <c r="AIY275"/>
      <c r="AIZ275"/>
      <c r="AJA275"/>
      <c r="AJB275"/>
      <c r="AJC275"/>
      <c r="AJD275"/>
      <c r="AJE275"/>
      <c r="AJF275"/>
      <c r="AJG275"/>
      <c r="AJH275"/>
      <c r="AJI275"/>
      <c r="AJJ275"/>
      <c r="AJK275"/>
      <c r="AJL275"/>
      <c r="AJM275"/>
      <c r="AJN275"/>
      <c r="AJO275"/>
      <c r="AJP275"/>
      <c r="AJQ275"/>
      <c r="AJR275"/>
      <c r="AJS275"/>
      <c r="AJT275"/>
      <c r="AJU275"/>
      <c r="AJV275"/>
      <c r="AJW275"/>
      <c r="AJX275"/>
      <c r="AJY275"/>
      <c r="AJZ275"/>
      <c r="AKA275"/>
      <c r="AKB275"/>
      <c r="AKC275"/>
      <c r="AKD275"/>
      <c r="AKE275"/>
      <c r="AKF275"/>
      <c r="AKG275"/>
      <c r="AKH275"/>
      <c r="AKI275"/>
      <c r="AKJ275"/>
      <c r="AKK275"/>
      <c r="AKL275"/>
      <c r="AKM275"/>
      <c r="AKN275"/>
      <c r="AKO275"/>
      <c r="AKP275"/>
      <c r="AKQ275"/>
      <c r="AKR275"/>
      <c r="AKS275"/>
      <c r="AKT275"/>
      <c r="AKU275"/>
      <c r="AKV275"/>
      <c r="AKW275"/>
      <c r="AKX275"/>
      <c r="AKY275"/>
      <c r="AKZ275"/>
      <c r="ALA275"/>
      <c r="ALB275"/>
      <c r="ALC275"/>
      <c r="ALD275"/>
      <c r="ALE275"/>
      <c r="ALF275"/>
      <c r="ALG275"/>
      <c r="ALH275"/>
      <c r="ALI275"/>
      <c r="ALJ275"/>
      <c r="ALK275"/>
      <c r="ALL275"/>
      <c r="ALM275"/>
      <c r="ALN275"/>
      <c r="ALO275"/>
      <c r="ALP275"/>
      <c r="ALQ275"/>
      <c r="ALR275"/>
      <c r="ALS275"/>
      <c r="ALT275"/>
      <c r="ALU275"/>
      <c r="ALV275"/>
      <c r="ALW275"/>
      <c r="ALX275"/>
      <c r="ALY275"/>
      <c r="ALZ275"/>
      <c r="AMA275"/>
      <c r="AMB275"/>
      <c r="AMC275"/>
      <c r="AMD275"/>
      <c r="AME275"/>
      <c r="AMF275"/>
      <c r="AMG275"/>
      <c r="AMH275"/>
      <c r="AMI275"/>
      <c r="AMJ275"/>
    </row>
    <row r="276" spans="1:1024" ht="26.25" x14ac:dyDescent="0.25">
      <c r="A276" s="101" t="s">
        <v>1329</v>
      </c>
      <c r="B276" s="102">
        <v>1</v>
      </c>
      <c r="C276" s="102">
        <v>1</v>
      </c>
      <c r="D276" s="102">
        <v>1</v>
      </c>
      <c r="E276" s="102">
        <v>1</v>
      </c>
      <c r="F276" s="102">
        <v>1</v>
      </c>
      <c r="G276" s="102">
        <v>1</v>
      </c>
      <c r="H276" s="102">
        <v>0</v>
      </c>
      <c r="I276" s="102">
        <v>1</v>
      </c>
      <c r="J276" s="102">
        <v>997</v>
      </c>
      <c r="K276" s="102">
        <v>1</v>
      </c>
      <c r="L276" s="102">
        <v>1</v>
      </c>
      <c r="M276" s="102">
        <v>1</v>
      </c>
      <c r="N276" s="102">
        <v>1</v>
      </c>
      <c r="O276" s="102">
        <v>1</v>
      </c>
      <c r="P276" s="103">
        <v>1</v>
      </c>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c r="AIV276"/>
      <c r="AIW276"/>
      <c r="AIX276"/>
      <c r="AIY276"/>
      <c r="AIZ276"/>
      <c r="AJA276"/>
      <c r="AJB276"/>
      <c r="AJC276"/>
      <c r="AJD276"/>
      <c r="AJE276"/>
      <c r="AJF276"/>
      <c r="AJG276"/>
      <c r="AJH276"/>
      <c r="AJI276"/>
      <c r="AJJ276"/>
      <c r="AJK276"/>
      <c r="AJL276"/>
      <c r="AJM276"/>
      <c r="AJN276"/>
      <c r="AJO276"/>
      <c r="AJP276"/>
      <c r="AJQ276"/>
      <c r="AJR276"/>
      <c r="AJS276"/>
      <c r="AJT276"/>
      <c r="AJU276"/>
      <c r="AJV276"/>
      <c r="AJW276"/>
      <c r="AJX276"/>
      <c r="AJY276"/>
      <c r="AJZ276"/>
      <c r="AKA276"/>
      <c r="AKB276"/>
      <c r="AKC276"/>
      <c r="AKD276"/>
      <c r="AKE276"/>
      <c r="AKF276"/>
      <c r="AKG276"/>
      <c r="AKH276"/>
      <c r="AKI276"/>
      <c r="AKJ276"/>
      <c r="AKK276"/>
      <c r="AKL276"/>
      <c r="AKM276"/>
      <c r="AKN276"/>
      <c r="AKO276"/>
      <c r="AKP276"/>
      <c r="AKQ276"/>
      <c r="AKR276"/>
      <c r="AKS276"/>
      <c r="AKT276"/>
      <c r="AKU276"/>
      <c r="AKV276"/>
      <c r="AKW276"/>
      <c r="AKX276"/>
      <c r="AKY276"/>
      <c r="AKZ276"/>
      <c r="ALA276"/>
      <c r="ALB276"/>
      <c r="ALC276"/>
      <c r="ALD276"/>
      <c r="ALE276"/>
      <c r="ALF276"/>
      <c r="ALG276"/>
      <c r="ALH276"/>
      <c r="ALI276"/>
      <c r="ALJ276"/>
      <c r="ALK276"/>
      <c r="ALL276"/>
      <c r="ALM276"/>
      <c r="ALN276"/>
      <c r="ALO276"/>
      <c r="ALP276"/>
      <c r="ALQ276"/>
      <c r="ALR276"/>
      <c r="ALS276"/>
      <c r="ALT276"/>
      <c r="ALU276"/>
      <c r="ALV276"/>
      <c r="ALW276"/>
      <c r="ALX276"/>
      <c r="ALY276"/>
      <c r="ALZ276"/>
      <c r="AMA276"/>
      <c r="AMB276"/>
      <c r="AMC276"/>
      <c r="AMD276"/>
      <c r="AME276"/>
      <c r="AMF276"/>
      <c r="AMG276"/>
      <c r="AMH276"/>
      <c r="AMI276"/>
      <c r="AMJ276"/>
    </row>
    <row r="277" spans="1:1024" x14ac:dyDescent="0.25">
      <c r="A277" s="113" t="s">
        <v>1333</v>
      </c>
      <c r="B277" s="114">
        <f t="shared" ref="B277:I277" si="12">AVERAGE(B273:B276)</f>
        <v>0.75</v>
      </c>
      <c r="C277" s="114">
        <f t="shared" si="12"/>
        <v>0.5</v>
      </c>
      <c r="D277" s="114">
        <f t="shared" si="12"/>
        <v>0.75</v>
      </c>
      <c r="E277" s="114">
        <f t="shared" si="12"/>
        <v>1</v>
      </c>
      <c r="F277" s="114">
        <f t="shared" si="12"/>
        <v>1</v>
      </c>
      <c r="G277" s="114">
        <f t="shared" si="12"/>
        <v>0.75</v>
      </c>
      <c r="H277" s="114">
        <f t="shared" si="12"/>
        <v>0.5</v>
      </c>
      <c r="I277" s="114">
        <f t="shared" si="12"/>
        <v>1</v>
      </c>
      <c r="J277" s="114">
        <f>AVERAGE(J273:J275)</f>
        <v>0.66666666666666663</v>
      </c>
      <c r="K277" s="114">
        <f>AVERAGE(K273:K276)</f>
        <v>1</v>
      </c>
      <c r="L277" s="114">
        <f>AVERAGE(L273:L276)</f>
        <v>1</v>
      </c>
      <c r="M277" s="114">
        <f>AVERAGE(M273:M276)</f>
        <v>0.75</v>
      </c>
      <c r="N277" s="114">
        <f>AVERAGE(N273:N276)</f>
        <v>1</v>
      </c>
      <c r="O277" s="114">
        <f>AVERAGE(O274:O276)</f>
        <v>0.33333333333333331</v>
      </c>
      <c r="P277" s="115">
        <f>AVERAGE(P273:P276)</f>
        <v>0.875</v>
      </c>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c r="AMB277"/>
      <c r="AMC277"/>
      <c r="AMD277"/>
      <c r="AME277"/>
      <c r="AMF277"/>
      <c r="AMG277"/>
      <c r="AMH277"/>
      <c r="AMI277"/>
      <c r="AMJ277"/>
    </row>
    <row r="278" spans="1:1024" x14ac:dyDescent="0.25">
      <c r="A278" s="101" t="s">
        <v>1334</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c r="AIV278"/>
      <c r="AIW278"/>
      <c r="AIX278"/>
      <c r="AIY278"/>
      <c r="AIZ278"/>
      <c r="AJA278"/>
      <c r="AJB278"/>
      <c r="AJC278"/>
      <c r="AJD278"/>
      <c r="AJE278"/>
      <c r="AJF278"/>
      <c r="AJG278"/>
      <c r="AJH278"/>
      <c r="AJI278"/>
      <c r="AJJ278"/>
      <c r="AJK278"/>
      <c r="AJL278"/>
      <c r="AJM278"/>
      <c r="AJN278"/>
      <c r="AJO278"/>
      <c r="AJP278"/>
      <c r="AJQ278"/>
      <c r="AJR278"/>
      <c r="AJS278"/>
      <c r="AJT278"/>
      <c r="AJU278"/>
      <c r="AJV278"/>
      <c r="AJW278"/>
      <c r="AJX278"/>
      <c r="AJY278"/>
      <c r="AJZ278"/>
      <c r="AKA278"/>
      <c r="AKB278"/>
      <c r="AKC278"/>
      <c r="AKD278"/>
      <c r="AKE278"/>
      <c r="AKF278"/>
      <c r="AKG278"/>
      <c r="AKH278"/>
      <c r="AKI278"/>
      <c r="AKJ278"/>
      <c r="AKK278"/>
      <c r="AKL278"/>
      <c r="AKM278"/>
      <c r="AKN278"/>
      <c r="AKO278"/>
      <c r="AKP278"/>
      <c r="AKQ278"/>
      <c r="AKR278"/>
      <c r="AKS278"/>
      <c r="AKT278"/>
      <c r="AKU278"/>
      <c r="AKV278"/>
      <c r="AKW278"/>
      <c r="AKX278"/>
      <c r="AKY278"/>
      <c r="AKZ278"/>
      <c r="ALA278"/>
      <c r="ALB278"/>
      <c r="ALC278"/>
      <c r="ALD278"/>
      <c r="ALE278"/>
      <c r="ALF278"/>
      <c r="ALG278"/>
      <c r="ALH278"/>
      <c r="ALI278"/>
      <c r="ALJ278"/>
      <c r="ALK278"/>
      <c r="ALL278"/>
      <c r="ALM278"/>
      <c r="ALN278"/>
      <c r="ALO278"/>
      <c r="ALP278"/>
      <c r="ALQ278"/>
      <c r="ALR278"/>
      <c r="ALS278"/>
      <c r="ALT278"/>
      <c r="ALU278"/>
      <c r="ALV278"/>
      <c r="ALW278"/>
      <c r="ALX278"/>
      <c r="ALY278"/>
      <c r="ALZ278"/>
      <c r="AMA278"/>
      <c r="AMB278"/>
      <c r="AMC278"/>
      <c r="AMD278"/>
      <c r="AME278"/>
      <c r="AMF278"/>
      <c r="AMG278"/>
      <c r="AMH278"/>
      <c r="AMI278"/>
      <c r="AMJ278"/>
    </row>
    <row r="279" spans="1:1024" ht="26.25" x14ac:dyDescent="0.25">
      <c r="A279" s="101" t="s">
        <v>43</v>
      </c>
      <c r="B279" s="3">
        <v>1</v>
      </c>
      <c r="C279" s="3">
        <v>1</v>
      </c>
      <c r="D279" s="3">
        <v>0.77383311782853104</v>
      </c>
      <c r="E279" s="3">
        <v>0.40535905736627198</v>
      </c>
      <c r="F279" s="5">
        <v>0.52750869865826999</v>
      </c>
      <c r="G279" s="3">
        <v>1</v>
      </c>
      <c r="H279" s="21">
        <v>0.13998417680377101</v>
      </c>
      <c r="I279" s="3"/>
      <c r="J279" s="3">
        <v>0.92943778946641098</v>
      </c>
      <c r="K279" s="3">
        <v>0.47515635283499602</v>
      </c>
      <c r="L279">
        <v>0.75705244740577704</v>
      </c>
      <c r="M279" s="5">
        <v>0.49151751122737197</v>
      </c>
      <c r="N279" s="3">
        <v>1</v>
      </c>
      <c r="O279" s="3">
        <v>1</v>
      </c>
      <c r="P279" s="3"/>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c r="AIV279"/>
      <c r="AIW279"/>
      <c r="AIX279"/>
      <c r="AIY279"/>
      <c r="AIZ279"/>
      <c r="AJA279"/>
      <c r="AJB279"/>
      <c r="AJC279"/>
      <c r="AJD279"/>
      <c r="AJE279"/>
      <c r="AJF279"/>
      <c r="AJG279"/>
      <c r="AJH279"/>
      <c r="AJI279"/>
      <c r="AJJ279"/>
      <c r="AJK279"/>
      <c r="AJL279"/>
      <c r="AJM279"/>
      <c r="AJN279"/>
      <c r="AJO279"/>
      <c r="AJP279"/>
      <c r="AJQ279"/>
      <c r="AJR279"/>
      <c r="AJS279"/>
      <c r="AJT279"/>
      <c r="AJU279"/>
      <c r="AJV279"/>
      <c r="AJW279"/>
      <c r="AJX279"/>
      <c r="AJY279"/>
      <c r="AJZ279"/>
      <c r="AKA279"/>
      <c r="AKB279"/>
      <c r="AKC279"/>
      <c r="AKD279"/>
      <c r="AKE279"/>
      <c r="AKF279"/>
      <c r="AKG279"/>
      <c r="AKH279"/>
      <c r="AKI279"/>
      <c r="AKJ279"/>
      <c r="AKK279"/>
      <c r="AKL279"/>
      <c r="AKM279"/>
      <c r="AKN279"/>
      <c r="AKO279"/>
      <c r="AKP279"/>
      <c r="AKQ279"/>
      <c r="AKR279"/>
      <c r="AKS279"/>
      <c r="AKT279"/>
      <c r="AKU279"/>
      <c r="AKV279"/>
      <c r="AKW279"/>
      <c r="AKX279"/>
      <c r="AKY279"/>
      <c r="AKZ279"/>
      <c r="ALA279"/>
      <c r="ALB279"/>
      <c r="ALC279"/>
      <c r="ALD279"/>
      <c r="ALE279"/>
      <c r="ALF279"/>
      <c r="ALG279"/>
      <c r="ALH279"/>
      <c r="ALI279"/>
      <c r="ALJ279"/>
      <c r="ALK279"/>
      <c r="ALL279"/>
      <c r="ALM279"/>
      <c r="ALN279"/>
      <c r="ALO279"/>
      <c r="ALP279"/>
      <c r="ALQ279"/>
      <c r="ALR279"/>
      <c r="ALS279"/>
      <c r="ALT279"/>
      <c r="ALU279"/>
      <c r="ALV279"/>
      <c r="ALW279"/>
      <c r="ALX279"/>
      <c r="ALY279"/>
      <c r="ALZ279"/>
      <c r="AMA279"/>
      <c r="AMB279"/>
      <c r="AMC279"/>
      <c r="AMD279"/>
      <c r="AME279"/>
      <c r="AMF279"/>
      <c r="AMG279"/>
      <c r="AMH279"/>
      <c r="AMI279"/>
      <c r="AMJ279"/>
    </row>
    <row r="280" spans="1:1024" ht="39" x14ac:dyDescent="0.25">
      <c r="A280" s="101" t="s">
        <v>44</v>
      </c>
      <c r="B280" s="102">
        <v>1</v>
      </c>
      <c r="C280" s="102">
        <v>1</v>
      </c>
      <c r="D280" s="102">
        <v>0.76</v>
      </c>
      <c r="E280" s="102">
        <v>0.48599999999999999</v>
      </c>
      <c r="F280" s="102">
        <v>0.79</v>
      </c>
      <c r="G280" s="102">
        <v>0.92700000000000005</v>
      </c>
      <c r="H280" s="139">
        <v>0.58973604140907399</v>
      </c>
      <c r="I280" s="102">
        <v>1</v>
      </c>
      <c r="J280" s="102">
        <v>0.89900000000000002</v>
      </c>
      <c r="K280" s="102">
        <v>0.42699999999999999</v>
      </c>
      <c r="L280" s="102">
        <v>0.73499999999999999</v>
      </c>
      <c r="M280" s="102">
        <v>0.64300000000000002</v>
      </c>
      <c r="N280" s="102">
        <v>0.746</v>
      </c>
      <c r="O280" s="102">
        <v>0.83899999999999997</v>
      </c>
      <c r="P280" s="103">
        <v>0.44500000000000001</v>
      </c>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c r="AIV280"/>
      <c r="AIW280"/>
      <c r="AIX280"/>
      <c r="AIY280"/>
      <c r="AIZ280"/>
      <c r="AJA280"/>
      <c r="AJB280"/>
      <c r="AJC280"/>
      <c r="AJD280"/>
      <c r="AJE280"/>
      <c r="AJF280"/>
      <c r="AJG280"/>
      <c r="AJH280"/>
      <c r="AJI280"/>
      <c r="AJJ280"/>
      <c r="AJK280"/>
      <c r="AJL280"/>
      <c r="AJM280"/>
      <c r="AJN280"/>
      <c r="AJO280"/>
      <c r="AJP280"/>
      <c r="AJQ280"/>
      <c r="AJR280"/>
      <c r="AJS280"/>
      <c r="AJT280"/>
      <c r="AJU280"/>
      <c r="AJV280"/>
      <c r="AJW280"/>
      <c r="AJX280"/>
      <c r="AJY280"/>
      <c r="AJZ280"/>
      <c r="AKA280"/>
      <c r="AKB280"/>
      <c r="AKC280"/>
      <c r="AKD280"/>
      <c r="AKE280"/>
      <c r="AKF280"/>
      <c r="AKG280"/>
      <c r="AKH280"/>
      <c r="AKI280"/>
      <c r="AKJ280"/>
      <c r="AKK280"/>
      <c r="AKL280"/>
      <c r="AKM280"/>
      <c r="AKN280"/>
      <c r="AKO280"/>
      <c r="AKP280"/>
      <c r="AKQ280"/>
      <c r="AKR280"/>
      <c r="AKS280"/>
      <c r="AKT280"/>
      <c r="AKU280"/>
      <c r="AKV280"/>
      <c r="AKW280"/>
      <c r="AKX280"/>
      <c r="AKY280"/>
      <c r="AKZ280"/>
      <c r="ALA280"/>
      <c r="ALB280"/>
      <c r="ALC280"/>
      <c r="ALD280"/>
      <c r="ALE280"/>
      <c r="ALF280"/>
      <c r="ALG280"/>
      <c r="ALH280"/>
      <c r="ALI280"/>
      <c r="ALJ280"/>
      <c r="ALK280"/>
      <c r="ALL280"/>
      <c r="ALM280"/>
      <c r="ALN280"/>
      <c r="ALO280"/>
      <c r="ALP280"/>
      <c r="ALQ280"/>
      <c r="ALR280"/>
      <c r="ALS280"/>
      <c r="ALT280"/>
      <c r="ALU280"/>
      <c r="ALV280"/>
      <c r="ALW280"/>
      <c r="ALX280"/>
      <c r="ALY280"/>
      <c r="ALZ280"/>
      <c r="AMA280"/>
      <c r="AMB280"/>
      <c r="AMC280"/>
      <c r="AMD280"/>
      <c r="AME280"/>
      <c r="AMF280"/>
      <c r="AMG280"/>
      <c r="AMH280"/>
      <c r="AMI280"/>
      <c r="AMJ280"/>
    </row>
    <row r="281" spans="1:1024" ht="26.25" x14ac:dyDescent="0.25">
      <c r="A281" s="101" t="s">
        <v>45</v>
      </c>
      <c r="B281" s="102">
        <v>1</v>
      </c>
      <c r="C281" s="102">
        <v>1</v>
      </c>
      <c r="D281" s="20">
        <v>0.80693071034142905</v>
      </c>
      <c r="E281" s="102">
        <v>0.97</v>
      </c>
      <c r="F281" s="102">
        <v>0.86699999999999999</v>
      </c>
      <c r="G281" s="102">
        <v>0.95399999999999996</v>
      </c>
      <c r="H281" s="102">
        <v>0.92300000000000004</v>
      </c>
      <c r="I281" s="102">
        <v>0.996</v>
      </c>
      <c r="J281" s="102">
        <v>0.77800000000000002</v>
      </c>
      <c r="K281" s="102">
        <v>0.97699999999999998</v>
      </c>
      <c r="L281" s="102">
        <v>1</v>
      </c>
      <c r="M281" s="102">
        <v>0.93300000000000005</v>
      </c>
      <c r="N281" s="102">
        <v>1</v>
      </c>
      <c r="O281" s="102">
        <v>1</v>
      </c>
      <c r="P281" s="103">
        <v>0.94599999999999995</v>
      </c>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c r="AIV281"/>
      <c r="AIW281"/>
      <c r="AIX281"/>
      <c r="AIY281"/>
      <c r="AIZ281"/>
      <c r="AJA281"/>
      <c r="AJB281"/>
      <c r="AJC281"/>
      <c r="AJD281"/>
      <c r="AJE281"/>
      <c r="AJF281"/>
      <c r="AJG281"/>
      <c r="AJH281"/>
      <c r="AJI281"/>
      <c r="AJJ281"/>
      <c r="AJK281"/>
      <c r="AJL281"/>
      <c r="AJM281"/>
      <c r="AJN281"/>
      <c r="AJO281"/>
      <c r="AJP281"/>
      <c r="AJQ281"/>
      <c r="AJR281"/>
      <c r="AJS281"/>
      <c r="AJT281"/>
      <c r="AJU281"/>
      <c r="AJV281"/>
      <c r="AJW281"/>
      <c r="AJX281"/>
      <c r="AJY281"/>
      <c r="AJZ281"/>
      <c r="AKA281"/>
      <c r="AKB281"/>
      <c r="AKC281"/>
      <c r="AKD281"/>
      <c r="AKE281"/>
      <c r="AKF281"/>
      <c r="AKG281"/>
      <c r="AKH281"/>
      <c r="AKI281"/>
      <c r="AKJ281"/>
      <c r="AKK281"/>
      <c r="AKL281"/>
      <c r="AKM281"/>
      <c r="AKN281"/>
      <c r="AKO281"/>
      <c r="AKP281"/>
      <c r="AKQ281"/>
      <c r="AKR281"/>
      <c r="AKS281"/>
      <c r="AKT281"/>
      <c r="AKU281"/>
      <c r="AKV281"/>
      <c r="AKW281"/>
      <c r="AKX281"/>
      <c r="AKY281"/>
      <c r="AKZ281"/>
      <c r="ALA281"/>
      <c r="ALB281"/>
      <c r="ALC281"/>
      <c r="ALD281"/>
      <c r="ALE281"/>
      <c r="ALF281"/>
      <c r="ALG281"/>
      <c r="ALH281"/>
      <c r="ALI281"/>
      <c r="ALJ281"/>
      <c r="ALK281"/>
      <c r="ALL281"/>
      <c r="ALM281"/>
      <c r="ALN281"/>
      <c r="ALO281"/>
      <c r="ALP281"/>
      <c r="ALQ281"/>
      <c r="ALR281"/>
      <c r="ALS281"/>
      <c r="ALT281"/>
      <c r="ALU281"/>
      <c r="ALV281"/>
      <c r="ALW281"/>
      <c r="ALX281"/>
      <c r="ALY281"/>
      <c r="ALZ281"/>
      <c r="AMA281"/>
      <c r="AMB281"/>
      <c r="AMC281"/>
      <c r="AMD281"/>
      <c r="AME281"/>
      <c r="AMF281"/>
      <c r="AMG281"/>
      <c r="AMH281"/>
      <c r="AMI281"/>
      <c r="AMJ281"/>
    </row>
    <row r="282" spans="1:1024" ht="26.25" x14ac:dyDescent="0.25">
      <c r="A282" s="101" t="s">
        <v>46</v>
      </c>
      <c r="B282">
        <v>0.25454969391298599</v>
      </c>
      <c r="C282">
        <v>4.0098480865508601E-2</v>
      </c>
      <c r="D282"/>
      <c r="E282"/>
      <c r="F282"/>
      <c r="G282"/>
      <c r="H282"/>
      <c r="I282"/>
      <c r="J282"/>
      <c r="K282"/>
      <c r="L282">
        <v>1</v>
      </c>
      <c r="M282"/>
      <c r="N282">
        <v>0.11327913551494501</v>
      </c>
      <c r="O282">
        <v>0</v>
      </c>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c r="AIV282"/>
      <c r="AIW282"/>
      <c r="AIX282"/>
      <c r="AIY282"/>
      <c r="AIZ282"/>
      <c r="AJA282"/>
      <c r="AJB282"/>
      <c r="AJC282"/>
      <c r="AJD282"/>
      <c r="AJE282"/>
      <c r="AJF282"/>
      <c r="AJG282"/>
      <c r="AJH282"/>
      <c r="AJI282"/>
      <c r="AJJ282"/>
      <c r="AJK282"/>
      <c r="AJL282"/>
      <c r="AJM282"/>
      <c r="AJN282"/>
      <c r="AJO282"/>
      <c r="AJP282"/>
      <c r="AJQ282"/>
      <c r="AJR282"/>
      <c r="AJS282"/>
      <c r="AJT282"/>
      <c r="AJU282"/>
      <c r="AJV282"/>
      <c r="AJW282"/>
      <c r="AJX282"/>
      <c r="AJY282"/>
      <c r="AJZ282"/>
      <c r="AKA282"/>
      <c r="AKB282"/>
      <c r="AKC282"/>
      <c r="AKD282"/>
      <c r="AKE282"/>
      <c r="AKF282"/>
      <c r="AKG282"/>
      <c r="AKH282"/>
      <c r="AKI282"/>
      <c r="AKJ282"/>
      <c r="AKK282"/>
      <c r="AKL282"/>
      <c r="AKM282"/>
      <c r="AKN282"/>
      <c r="AKO282"/>
      <c r="AKP282"/>
      <c r="AKQ282"/>
      <c r="AKR282"/>
      <c r="AKS282"/>
      <c r="AKT282"/>
      <c r="AKU282"/>
      <c r="AKV282"/>
      <c r="AKW282"/>
      <c r="AKX282"/>
      <c r="AKY282"/>
      <c r="AKZ282"/>
      <c r="ALA282"/>
      <c r="ALB282"/>
      <c r="ALC282"/>
      <c r="ALD282"/>
      <c r="ALE282"/>
      <c r="ALF282"/>
      <c r="ALG282"/>
      <c r="ALH282"/>
      <c r="ALI282"/>
      <c r="ALJ282"/>
      <c r="ALK282"/>
      <c r="ALL282"/>
      <c r="ALM282"/>
      <c r="ALN282"/>
      <c r="ALO282"/>
      <c r="ALP282"/>
      <c r="ALQ282"/>
      <c r="ALR282"/>
      <c r="ALS282"/>
      <c r="ALT282"/>
      <c r="ALU282"/>
      <c r="ALV282"/>
      <c r="ALW282"/>
      <c r="ALX282"/>
      <c r="ALY282"/>
      <c r="ALZ282"/>
      <c r="AMA282"/>
      <c r="AMB282"/>
      <c r="AMC282"/>
      <c r="AMD282"/>
      <c r="AME282"/>
      <c r="AMF282"/>
      <c r="AMG282"/>
      <c r="AMH282"/>
      <c r="AMI282"/>
      <c r="AMJ282"/>
    </row>
    <row r="283" spans="1:1024" ht="39" x14ac:dyDescent="0.25">
      <c r="A283" s="101" t="s">
        <v>1335</v>
      </c>
      <c r="B283" s="3"/>
      <c r="C283" s="3"/>
      <c r="D283" s="3"/>
      <c r="E283" s="3">
        <v>0.86785756830361604</v>
      </c>
      <c r="F283" s="3">
        <v>0.61288298896967197</v>
      </c>
      <c r="G283" s="3">
        <v>0.70851254637471095</v>
      </c>
      <c r="H283" s="3"/>
      <c r="I283" s="3"/>
      <c r="J283" s="3">
        <v>0.98278970474790495</v>
      </c>
      <c r="K283" s="5"/>
      <c r="L283" s="3">
        <v>0.90788718385053102</v>
      </c>
      <c r="M283" s="3">
        <v>1</v>
      </c>
      <c r="N283" s="3">
        <v>0.550281946464938</v>
      </c>
      <c r="O283" s="3">
        <v>0.55657577965440397</v>
      </c>
      <c r="P283" s="3">
        <v>1</v>
      </c>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c r="AIV283"/>
      <c r="AIW283"/>
      <c r="AIX283"/>
      <c r="AIY283"/>
      <c r="AIZ283"/>
      <c r="AJA283"/>
      <c r="AJB283"/>
      <c r="AJC283"/>
      <c r="AJD283"/>
      <c r="AJE283"/>
      <c r="AJF283"/>
      <c r="AJG283"/>
      <c r="AJH283"/>
      <c r="AJI283"/>
      <c r="AJJ283"/>
      <c r="AJK283"/>
      <c r="AJL283"/>
      <c r="AJM283"/>
      <c r="AJN283"/>
      <c r="AJO283"/>
      <c r="AJP283"/>
      <c r="AJQ283"/>
      <c r="AJR283"/>
      <c r="AJS283"/>
      <c r="AJT283"/>
      <c r="AJU283"/>
      <c r="AJV283"/>
      <c r="AJW283"/>
      <c r="AJX283"/>
      <c r="AJY283"/>
      <c r="AJZ283"/>
      <c r="AKA283"/>
      <c r="AKB283"/>
      <c r="AKC283"/>
      <c r="AKD283"/>
      <c r="AKE283"/>
      <c r="AKF283"/>
      <c r="AKG283"/>
      <c r="AKH283"/>
      <c r="AKI283"/>
      <c r="AKJ283"/>
      <c r="AKK283"/>
      <c r="AKL283"/>
      <c r="AKM283"/>
      <c r="AKN283"/>
      <c r="AKO283"/>
      <c r="AKP283"/>
      <c r="AKQ283"/>
      <c r="AKR283"/>
      <c r="AKS283"/>
      <c r="AKT283"/>
      <c r="AKU283"/>
      <c r="AKV283"/>
      <c r="AKW283"/>
      <c r="AKX283"/>
      <c r="AKY283"/>
      <c r="AKZ283"/>
      <c r="ALA283"/>
      <c r="ALB283"/>
      <c r="ALC283"/>
      <c r="ALD283"/>
      <c r="ALE283"/>
      <c r="ALF283"/>
      <c r="ALG283"/>
      <c r="ALH283"/>
      <c r="ALI283"/>
      <c r="ALJ283"/>
      <c r="ALK283"/>
      <c r="ALL283"/>
      <c r="ALM283"/>
      <c r="ALN283"/>
      <c r="ALO283"/>
      <c r="ALP283"/>
      <c r="ALQ283"/>
      <c r="ALR283"/>
      <c r="ALS283"/>
      <c r="ALT283"/>
      <c r="ALU283"/>
      <c r="ALV283"/>
      <c r="ALW283"/>
      <c r="ALX283"/>
      <c r="ALY283"/>
      <c r="ALZ283"/>
      <c r="AMA283"/>
      <c r="AMB283"/>
      <c r="AMC283"/>
      <c r="AMD283"/>
      <c r="AME283"/>
      <c r="AMF283"/>
      <c r="AMG283"/>
      <c r="AMH283"/>
      <c r="AMI283"/>
      <c r="AMJ283"/>
    </row>
    <row r="284" spans="1:1024" ht="39" x14ac:dyDescent="0.25">
      <c r="A284" s="101" t="s">
        <v>1336</v>
      </c>
      <c r="B284" s="3"/>
      <c r="C284" s="3"/>
      <c r="D284" s="3"/>
      <c r="E284" s="3">
        <v>0.53505440699420503</v>
      </c>
      <c r="F284" s="3">
        <v>0.43029497114083398</v>
      </c>
      <c r="G284" s="3"/>
      <c r="H284" s="3"/>
      <c r="I284" s="3"/>
      <c r="J284" s="3">
        <v>1</v>
      </c>
      <c r="K284" s="5"/>
      <c r="L284" s="21">
        <v>1</v>
      </c>
      <c r="M284" s="3">
        <v>0.57988626283743006</v>
      </c>
      <c r="N284" s="3">
        <v>1</v>
      </c>
      <c r="O284" s="3">
        <v>1</v>
      </c>
      <c r="P284" s="3">
        <v>0.87893014783445</v>
      </c>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c r="AIV284"/>
      <c r="AIW284"/>
      <c r="AIX284"/>
      <c r="AIY284"/>
      <c r="AIZ284"/>
      <c r="AJA284"/>
      <c r="AJB284"/>
      <c r="AJC284"/>
      <c r="AJD284"/>
      <c r="AJE284"/>
      <c r="AJF284"/>
      <c r="AJG284"/>
      <c r="AJH284"/>
      <c r="AJI284"/>
      <c r="AJJ284"/>
      <c r="AJK284"/>
      <c r="AJL284"/>
      <c r="AJM284"/>
      <c r="AJN284"/>
      <c r="AJO284"/>
      <c r="AJP284"/>
      <c r="AJQ284"/>
      <c r="AJR284"/>
      <c r="AJS284"/>
      <c r="AJT284"/>
      <c r="AJU284"/>
      <c r="AJV284"/>
      <c r="AJW284"/>
      <c r="AJX284"/>
      <c r="AJY284"/>
      <c r="AJZ284"/>
      <c r="AKA284"/>
      <c r="AKB284"/>
      <c r="AKC284"/>
      <c r="AKD284"/>
      <c r="AKE284"/>
      <c r="AKF284"/>
      <c r="AKG284"/>
      <c r="AKH284"/>
      <c r="AKI284"/>
      <c r="AKJ284"/>
      <c r="AKK284"/>
      <c r="AKL284"/>
      <c r="AKM284"/>
      <c r="AKN284"/>
      <c r="AKO284"/>
      <c r="AKP284"/>
      <c r="AKQ284"/>
      <c r="AKR284"/>
      <c r="AKS284"/>
      <c r="AKT284"/>
      <c r="AKU284"/>
      <c r="AKV284"/>
      <c r="AKW284"/>
      <c r="AKX284"/>
      <c r="AKY284"/>
      <c r="AKZ284"/>
      <c r="ALA284"/>
      <c r="ALB284"/>
      <c r="ALC284"/>
      <c r="ALD284"/>
      <c r="ALE284"/>
      <c r="ALF284"/>
      <c r="ALG284"/>
      <c r="ALH284"/>
      <c r="ALI284"/>
      <c r="ALJ284"/>
      <c r="ALK284"/>
      <c r="ALL284"/>
      <c r="ALM284"/>
      <c r="ALN284"/>
      <c r="ALO284"/>
      <c r="ALP284"/>
      <c r="ALQ284"/>
      <c r="ALR284"/>
      <c r="ALS284"/>
      <c r="ALT284"/>
      <c r="ALU284"/>
      <c r="ALV284"/>
      <c r="ALW284"/>
      <c r="ALX284"/>
      <c r="ALY284"/>
      <c r="ALZ284"/>
      <c r="AMA284"/>
      <c r="AMB284"/>
      <c r="AMC284"/>
      <c r="AMD284"/>
      <c r="AME284"/>
      <c r="AMF284"/>
      <c r="AMG284"/>
      <c r="AMH284"/>
      <c r="AMI284"/>
      <c r="AMJ284"/>
    </row>
    <row r="285" spans="1:1024" ht="26.25" x14ac:dyDescent="0.25">
      <c r="A285" s="101" t="s">
        <v>1337</v>
      </c>
      <c r="B285" s="24">
        <v>0.70750930691977099</v>
      </c>
      <c r="C285" s="3">
        <v>0.86738202696168198</v>
      </c>
      <c r="D285" s="3"/>
      <c r="E285" s="3">
        <v>1</v>
      </c>
      <c r="F285" s="3">
        <v>1</v>
      </c>
      <c r="G285" s="3">
        <v>0.43583073491879498</v>
      </c>
      <c r="H285" s="3"/>
      <c r="I285" s="3"/>
      <c r="J285" s="3">
        <v>0.35461392804644998</v>
      </c>
      <c r="K285" s="3">
        <v>0.13793204682944499</v>
      </c>
      <c r="L285" s="3">
        <v>3.5693955935251202E-2</v>
      </c>
      <c r="M285" s="3">
        <v>0.31550434203684702</v>
      </c>
      <c r="N285" s="3"/>
      <c r="O285" s="3"/>
      <c r="P285" s="3"/>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c r="ABM285"/>
      <c r="ABN285"/>
      <c r="ABO285"/>
      <c r="ABP285"/>
      <c r="ABQ285"/>
      <c r="ABR285"/>
      <c r="ABS285"/>
      <c r="ABT285"/>
      <c r="ABU285"/>
      <c r="ABV285"/>
      <c r="ABW285"/>
      <c r="ABX285"/>
      <c r="ABY285"/>
      <c r="ABZ285"/>
      <c r="ACA285"/>
      <c r="ACB285"/>
      <c r="ACC285"/>
      <c r="ACD285"/>
      <c r="ACE285"/>
      <c r="ACF285"/>
      <c r="ACG285"/>
      <c r="ACH285"/>
      <c r="ACI285"/>
      <c r="ACJ285"/>
      <c r="ACK285"/>
      <c r="ACL285"/>
      <c r="ACM285"/>
      <c r="ACN285"/>
      <c r="ACO285"/>
      <c r="ACP285"/>
      <c r="ACQ285"/>
      <c r="ACR285"/>
      <c r="ACS285"/>
      <c r="ACT285"/>
      <c r="ACU285"/>
      <c r="ACV285"/>
      <c r="ACW285"/>
      <c r="ACX285"/>
      <c r="ACY285"/>
      <c r="ACZ285"/>
      <c r="ADA285"/>
      <c r="ADB285"/>
      <c r="ADC285"/>
      <c r="ADD285"/>
      <c r="ADE285"/>
      <c r="ADF285"/>
      <c r="ADG285"/>
      <c r="ADH285"/>
      <c r="ADI285"/>
      <c r="ADJ285"/>
      <c r="ADK285"/>
      <c r="ADL285"/>
      <c r="ADM285"/>
      <c r="ADN285"/>
      <c r="ADO285"/>
      <c r="ADP285"/>
      <c r="ADQ285"/>
      <c r="ADR285"/>
      <c r="ADS285"/>
      <c r="ADT285"/>
      <c r="ADU285"/>
      <c r="ADV285"/>
      <c r="ADW285"/>
      <c r="ADX285"/>
      <c r="ADY285"/>
      <c r="ADZ285"/>
      <c r="AEA285"/>
      <c r="AEB285"/>
      <c r="AEC285"/>
      <c r="AED285"/>
      <c r="AEE285"/>
      <c r="AEF285"/>
      <c r="AEG285"/>
      <c r="AEH285"/>
      <c r="AEI285"/>
      <c r="AEJ285"/>
      <c r="AEK285"/>
      <c r="AEL285"/>
      <c r="AEM285"/>
      <c r="AEN285"/>
      <c r="AEO285"/>
      <c r="AEP285"/>
      <c r="AEQ285"/>
      <c r="AER285"/>
      <c r="AES285"/>
      <c r="AET285"/>
      <c r="AEU285"/>
      <c r="AEV285"/>
      <c r="AEW285"/>
      <c r="AEX285"/>
      <c r="AEY285"/>
      <c r="AEZ285"/>
      <c r="AFA285"/>
      <c r="AFB285"/>
      <c r="AFC285"/>
      <c r="AFD285"/>
      <c r="AFE285"/>
      <c r="AFF285"/>
      <c r="AFG285"/>
      <c r="AFH285"/>
      <c r="AFI285"/>
      <c r="AFJ285"/>
      <c r="AFK285"/>
      <c r="AFL285"/>
      <c r="AFM285"/>
      <c r="AFN285"/>
      <c r="AFO285"/>
      <c r="AFP285"/>
      <c r="AFQ285"/>
      <c r="AFR285"/>
      <c r="AFS285"/>
      <c r="AFT285"/>
      <c r="AFU285"/>
      <c r="AFV285"/>
      <c r="AFW285"/>
      <c r="AFX285"/>
      <c r="AFY285"/>
      <c r="AFZ285"/>
      <c r="AGA285"/>
      <c r="AGB285"/>
      <c r="AGC285"/>
      <c r="AGD285"/>
      <c r="AGE285"/>
      <c r="AGF285"/>
      <c r="AGG285"/>
      <c r="AGH285"/>
      <c r="AGI285"/>
      <c r="AGJ285"/>
      <c r="AGK285"/>
      <c r="AGL285"/>
      <c r="AGM285"/>
      <c r="AGN285"/>
      <c r="AGO285"/>
      <c r="AGP285"/>
      <c r="AGQ285"/>
      <c r="AGR285"/>
      <c r="AGS285"/>
      <c r="AGT285"/>
      <c r="AGU285"/>
      <c r="AGV285"/>
      <c r="AGW285"/>
      <c r="AGX285"/>
      <c r="AGY285"/>
      <c r="AGZ285"/>
      <c r="AHA285"/>
      <c r="AHB285"/>
      <c r="AHC285"/>
      <c r="AHD285"/>
      <c r="AHE285"/>
      <c r="AHF285"/>
      <c r="AHG285"/>
      <c r="AHH285"/>
      <c r="AHI285"/>
      <c r="AHJ285"/>
      <c r="AHK285"/>
      <c r="AHL285"/>
      <c r="AHM285"/>
      <c r="AHN285"/>
      <c r="AHO285"/>
      <c r="AHP285"/>
      <c r="AHQ285"/>
      <c r="AHR285"/>
      <c r="AHS285"/>
      <c r="AHT285"/>
      <c r="AHU285"/>
      <c r="AHV285"/>
      <c r="AHW285"/>
      <c r="AHX285"/>
      <c r="AHY285"/>
      <c r="AHZ285"/>
      <c r="AIA285"/>
      <c r="AIB285"/>
      <c r="AIC285"/>
      <c r="AID285"/>
      <c r="AIE285"/>
      <c r="AIF285"/>
      <c r="AIG285"/>
      <c r="AIH285"/>
      <c r="AII285"/>
      <c r="AIJ285"/>
      <c r="AIK285"/>
      <c r="AIL285"/>
      <c r="AIM285"/>
      <c r="AIN285"/>
      <c r="AIO285"/>
      <c r="AIP285"/>
      <c r="AIQ285"/>
      <c r="AIR285"/>
      <c r="AIS285"/>
      <c r="AIT285"/>
      <c r="AIU285"/>
      <c r="AIV285"/>
      <c r="AIW285"/>
      <c r="AIX285"/>
      <c r="AIY285"/>
      <c r="AIZ285"/>
      <c r="AJA285"/>
      <c r="AJB285"/>
      <c r="AJC285"/>
      <c r="AJD285"/>
      <c r="AJE285"/>
      <c r="AJF285"/>
      <c r="AJG285"/>
      <c r="AJH285"/>
      <c r="AJI285"/>
      <c r="AJJ285"/>
      <c r="AJK285"/>
      <c r="AJL285"/>
      <c r="AJM285"/>
      <c r="AJN285"/>
      <c r="AJO285"/>
      <c r="AJP285"/>
      <c r="AJQ285"/>
      <c r="AJR285"/>
      <c r="AJS285"/>
      <c r="AJT285"/>
      <c r="AJU285"/>
      <c r="AJV285"/>
      <c r="AJW285"/>
      <c r="AJX285"/>
      <c r="AJY285"/>
      <c r="AJZ285"/>
      <c r="AKA285"/>
      <c r="AKB285"/>
      <c r="AKC285"/>
      <c r="AKD285"/>
      <c r="AKE285"/>
      <c r="AKF285"/>
      <c r="AKG285"/>
      <c r="AKH285"/>
      <c r="AKI285"/>
      <c r="AKJ285"/>
      <c r="AKK285"/>
      <c r="AKL285"/>
      <c r="AKM285"/>
      <c r="AKN285"/>
      <c r="AKO285"/>
      <c r="AKP285"/>
      <c r="AKQ285"/>
      <c r="AKR285"/>
      <c r="AKS285"/>
      <c r="AKT285"/>
      <c r="AKU285"/>
      <c r="AKV285"/>
      <c r="AKW285"/>
      <c r="AKX285"/>
      <c r="AKY285"/>
      <c r="AKZ285"/>
      <c r="ALA285"/>
      <c r="ALB285"/>
      <c r="ALC285"/>
      <c r="ALD285"/>
      <c r="ALE285"/>
      <c r="ALF285"/>
      <c r="ALG285"/>
      <c r="ALH285"/>
      <c r="ALI285"/>
      <c r="ALJ285"/>
      <c r="ALK285"/>
      <c r="ALL285"/>
      <c r="ALM285"/>
      <c r="ALN285"/>
      <c r="ALO285"/>
      <c r="ALP285"/>
      <c r="ALQ285"/>
      <c r="ALR285"/>
      <c r="ALS285"/>
      <c r="ALT285"/>
      <c r="ALU285"/>
      <c r="ALV285"/>
      <c r="ALW285"/>
      <c r="ALX285"/>
      <c r="ALY285"/>
      <c r="ALZ285"/>
      <c r="AMA285"/>
      <c r="AMB285"/>
      <c r="AMC285"/>
      <c r="AMD285"/>
      <c r="AME285"/>
      <c r="AMF285"/>
      <c r="AMG285"/>
      <c r="AMH285"/>
      <c r="AMI285"/>
      <c r="AMJ285"/>
    </row>
    <row r="286" spans="1:1024" ht="26.25" x14ac:dyDescent="0.25">
      <c r="A286" s="101" t="s">
        <v>1338</v>
      </c>
      <c r="B286" s="3">
        <v>1</v>
      </c>
      <c r="C286" s="3">
        <v>1</v>
      </c>
      <c r="D286" s="3">
        <v>0.47043851979363299</v>
      </c>
      <c r="E286" s="3">
        <v>1</v>
      </c>
      <c r="F286" s="3">
        <v>1</v>
      </c>
      <c r="G286" s="3">
        <v>1</v>
      </c>
      <c r="H286" s="3"/>
      <c r="I286" s="3"/>
      <c r="J286" s="3">
        <v>0.892435654674408</v>
      </c>
      <c r="K286" s="3">
        <v>1</v>
      </c>
      <c r="L286" s="3">
        <v>1</v>
      </c>
      <c r="M286" s="3">
        <v>1</v>
      </c>
      <c r="N286" s="3">
        <v>1</v>
      </c>
      <c r="O286" s="3">
        <v>1</v>
      </c>
      <c r="P286" s="3">
        <v>1</v>
      </c>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c r="AAA286"/>
      <c r="AAB286"/>
      <c r="AAC286"/>
      <c r="AAD286"/>
      <c r="AAE286"/>
      <c r="AAF286"/>
      <c r="AAG286"/>
      <c r="AAH286"/>
      <c r="AAI286"/>
      <c r="AAJ286"/>
      <c r="AAK286"/>
      <c r="AAL286"/>
      <c r="AAM286"/>
      <c r="AAN286"/>
      <c r="AAO286"/>
      <c r="AAP286"/>
      <c r="AAQ286"/>
      <c r="AAR286"/>
      <c r="AAS286"/>
      <c r="AAT286"/>
      <c r="AAU286"/>
      <c r="AAV286"/>
      <c r="AAW286"/>
      <c r="AAX286"/>
      <c r="AAY286"/>
      <c r="AAZ286"/>
      <c r="ABA286"/>
      <c r="ABB286"/>
      <c r="ABC286"/>
      <c r="ABD286"/>
      <c r="ABE286"/>
      <c r="ABF286"/>
      <c r="ABG286"/>
      <c r="ABH286"/>
      <c r="ABI286"/>
      <c r="ABJ286"/>
      <c r="ABK286"/>
      <c r="ABL286"/>
      <c r="ABM286"/>
      <c r="ABN286"/>
      <c r="ABO286"/>
      <c r="ABP286"/>
      <c r="ABQ286"/>
      <c r="ABR286"/>
      <c r="ABS286"/>
      <c r="ABT286"/>
      <c r="ABU286"/>
      <c r="ABV286"/>
      <c r="ABW286"/>
      <c r="ABX286"/>
      <c r="ABY286"/>
      <c r="ABZ286"/>
      <c r="ACA286"/>
      <c r="ACB286"/>
      <c r="ACC286"/>
      <c r="ACD286"/>
      <c r="ACE286"/>
      <c r="ACF286"/>
      <c r="ACG286"/>
      <c r="ACH286"/>
      <c r="ACI286"/>
      <c r="ACJ286"/>
      <c r="ACK286"/>
      <c r="ACL286"/>
      <c r="ACM286"/>
      <c r="ACN286"/>
      <c r="ACO286"/>
      <c r="ACP286"/>
      <c r="ACQ286"/>
      <c r="ACR286"/>
      <c r="ACS286"/>
      <c r="ACT286"/>
      <c r="ACU286"/>
      <c r="ACV286"/>
      <c r="ACW286"/>
      <c r="ACX286"/>
      <c r="ACY286"/>
      <c r="ACZ286"/>
      <c r="ADA286"/>
      <c r="ADB286"/>
      <c r="ADC286"/>
      <c r="ADD286"/>
      <c r="ADE286"/>
      <c r="ADF286"/>
      <c r="ADG286"/>
      <c r="ADH286"/>
      <c r="ADI286"/>
      <c r="ADJ286"/>
      <c r="ADK286"/>
      <c r="ADL286"/>
      <c r="ADM286"/>
      <c r="ADN286"/>
      <c r="ADO286"/>
      <c r="ADP286"/>
      <c r="ADQ286"/>
      <c r="ADR286"/>
      <c r="ADS286"/>
      <c r="ADT286"/>
      <c r="ADU286"/>
      <c r="ADV286"/>
      <c r="ADW286"/>
      <c r="ADX286"/>
      <c r="ADY286"/>
      <c r="ADZ286"/>
      <c r="AEA286"/>
      <c r="AEB286"/>
      <c r="AEC286"/>
      <c r="AED286"/>
      <c r="AEE286"/>
      <c r="AEF286"/>
      <c r="AEG286"/>
      <c r="AEH286"/>
      <c r="AEI286"/>
      <c r="AEJ286"/>
      <c r="AEK286"/>
      <c r="AEL286"/>
      <c r="AEM286"/>
      <c r="AEN286"/>
      <c r="AEO286"/>
      <c r="AEP286"/>
      <c r="AEQ286"/>
      <c r="AER286"/>
      <c r="AES286"/>
      <c r="AET286"/>
      <c r="AEU286"/>
      <c r="AEV286"/>
      <c r="AEW286"/>
      <c r="AEX286"/>
      <c r="AEY286"/>
      <c r="AEZ286"/>
      <c r="AFA286"/>
      <c r="AFB286"/>
      <c r="AFC286"/>
      <c r="AFD286"/>
      <c r="AFE286"/>
      <c r="AFF286"/>
      <c r="AFG286"/>
      <c r="AFH286"/>
      <c r="AFI286"/>
      <c r="AFJ286"/>
      <c r="AFK286"/>
      <c r="AFL286"/>
      <c r="AFM286"/>
      <c r="AFN286"/>
      <c r="AFO286"/>
      <c r="AFP286"/>
      <c r="AFQ286"/>
      <c r="AFR286"/>
      <c r="AFS286"/>
      <c r="AFT286"/>
      <c r="AFU286"/>
      <c r="AFV286"/>
      <c r="AFW286"/>
      <c r="AFX286"/>
      <c r="AFY286"/>
      <c r="AFZ286"/>
      <c r="AGA286"/>
      <c r="AGB286"/>
      <c r="AGC286"/>
      <c r="AGD286"/>
      <c r="AGE286"/>
      <c r="AGF286"/>
      <c r="AGG286"/>
      <c r="AGH286"/>
      <c r="AGI286"/>
      <c r="AGJ286"/>
      <c r="AGK286"/>
      <c r="AGL286"/>
      <c r="AGM286"/>
      <c r="AGN286"/>
      <c r="AGO286"/>
      <c r="AGP286"/>
      <c r="AGQ286"/>
      <c r="AGR286"/>
      <c r="AGS286"/>
      <c r="AGT286"/>
      <c r="AGU286"/>
      <c r="AGV286"/>
      <c r="AGW286"/>
      <c r="AGX286"/>
      <c r="AGY286"/>
      <c r="AGZ286"/>
      <c r="AHA286"/>
      <c r="AHB286"/>
      <c r="AHC286"/>
      <c r="AHD286"/>
      <c r="AHE286"/>
      <c r="AHF286"/>
      <c r="AHG286"/>
      <c r="AHH286"/>
      <c r="AHI286"/>
      <c r="AHJ286"/>
      <c r="AHK286"/>
      <c r="AHL286"/>
      <c r="AHM286"/>
      <c r="AHN286"/>
      <c r="AHO286"/>
      <c r="AHP286"/>
      <c r="AHQ286"/>
      <c r="AHR286"/>
      <c r="AHS286"/>
      <c r="AHT286"/>
      <c r="AHU286"/>
      <c r="AHV286"/>
      <c r="AHW286"/>
      <c r="AHX286"/>
      <c r="AHY286"/>
      <c r="AHZ286"/>
      <c r="AIA286"/>
      <c r="AIB286"/>
      <c r="AIC286"/>
      <c r="AID286"/>
      <c r="AIE286"/>
      <c r="AIF286"/>
      <c r="AIG286"/>
      <c r="AIH286"/>
      <c r="AII286"/>
      <c r="AIJ286"/>
      <c r="AIK286"/>
      <c r="AIL286"/>
      <c r="AIM286"/>
      <c r="AIN286"/>
      <c r="AIO286"/>
      <c r="AIP286"/>
      <c r="AIQ286"/>
      <c r="AIR286"/>
      <c r="AIS286"/>
      <c r="AIT286"/>
      <c r="AIU286"/>
      <c r="AIV286"/>
      <c r="AIW286"/>
      <c r="AIX286"/>
      <c r="AIY286"/>
      <c r="AIZ286"/>
      <c r="AJA286"/>
      <c r="AJB286"/>
      <c r="AJC286"/>
      <c r="AJD286"/>
      <c r="AJE286"/>
      <c r="AJF286"/>
      <c r="AJG286"/>
      <c r="AJH286"/>
      <c r="AJI286"/>
      <c r="AJJ286"/>
      <c r="AJK286"/>
      <c r="AJL286"/>
      <c r="AJM286"/>
      <c r="AJN286"/>
      <c r="AJO286"/>
      <c r="AJP286"/>
      <c r="AJQ286"/>
      <c r="AJR286"/>
      <c r="AJS286"/>
      <c r="AJT286"/>
      <c r="AJU286"/>
      <c r="AJV286"/>
      <c r="AJW286"/>
      <c r="AJX286"/>
      <c r="AJY286"/>
      <c r="AJZ286"/>
      <c r="AKA286"/>
      <c r="AKB286"/>
      <c r="AKC286"/>
      <c r="AKD286"/>
      <c r="AKE286"/>
      <c r="AKF286"/>
      <c r="AKG286"/>
      <c r="AKH286"/>
      <c r="AKI286"/>
      <c r="AKJ286"/>
      <c r="AKK286"/>
      <c r="AKL286"/>
      <c r="AKM286"/>
      <c r="AKN286"/>
      <c r="AKO286"/>
      <c r="AKP286"/>
      <c r="AKQ286"/>
      <c r="AKR286"/>
      <c r="AKS286"/>
      <c r="AKT286"/>
      <c r="AKU286"/>
      <c r="AKV286"/>
      <c r="AKW286"/>
      <c r="AKX286"/>
      <c r="AKY286"/>
      <c r="AKZ286"/>
      <c r="ALA286"/>
      <c r="ALB286"/>
      <c r="ALC286"/>
      <c r="ALD286"/>
      <c r="ALE286"/>
      <c r="ALF286"/>
      <c r="ALG286"/>
      <c r="ALH286"/>
      <c r="ALI286"/>
      <c r="ALJ286"/>
      <c r="ALK286"/>
      <c r="ALL286"/>
      <c r="ALM286"/>
      <c r="ALN286"/>
      <c r="ALO286"/>
      <c r="ALP286"/>
      <c r="ALQ286"/>
      <c r="ALR286"/>
      <c r="ALS286"/>
      <c r="ALT286"/>
      <c r="ALU286"/>
      <c r="ALV286"/>
      <c r="ALW286"/>
      <c r="ALX286"/>
      <c r="ALY286"/>
      <c r="ALZ286"/>
      <c r="AMA286"/>
      <c r="AMB286"/>
      <c r="AMC286"/>
      <c r="AMD286"/>
      <c r="AME286"/>
      <c r="AMF286"/>
      <c r="AMG286"/>
      <c r="AMH286"/>
      <c r="AMI286"/>
      <c r="AMJ286"/>
    </row>
    <row r="287" spans="1:1024" ht="39" x14ac:dyDescent="0.25">
      <c r="A287" s="101" t="s">
        <v>1339</v>
      </c>
      <c r="B287" s="102">
        <v>0.54200000000000004</v>
      </c>
      <c r="C287" s="102">
        <v>0.46300000000000002</v>
      </c>
      <c r="D287"/>
      <c r="E287" s="102">
        <v>1</v>
      </c>
      <c r="F287" s="102">
        <v>0.872</v>
      </c>
      <c r="G287" s="102">
        <v>0.96299999999999997</v>
      </c>
      <c r="H287" s="102">
        <v>0.192</v>
      </c>
      <c r="I287"/>
      <c r="J287" s="102">
        <v>1</v>
      </c>
      <c r="K287" s="102">
        <v>1</v>
      </c>
      <c r="L287" s="102">
        <v>0</v>
      </c>
      <c r="M287"/>
      <c r="N287" s="102">
        <v>0.77500000000000002</v>
      </c>
      <c r="O287" s="102">
        <v>0.84</v>
      </c>
      <c r="P287" s="103">
        <v>1</v>
      </c>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c r="ABM287"/>
      <c r="ABN287"/>
      <c r="ABO287"/>
      <c r="ABP287"/>
      <c r="ABQ287"/>
      <c r="ABR287"/>
      <c r="ABS287"/>
      <c r="ABT287"/>
      <c r="ABU287"/>
      <c r="ABV287"/>
      <c r="ABW287"/>
      <c r="ABX287"/>
      <c r="ABY287"/>
      <c r="ABZ287"/>
      <c r="ACA287"/>
      <c r="ACB287"/>
      <c r="ACC287"/>
      <c r="ACD287"/>
      <c r="ACE287"/>
      <c r="ACF287"/>
      <c r="ACG287"/>
      <c r="ACH287"/>
      <c r="ACI287"/>
      <c r="ACJ287"/>
      <c r="ACK287"/>
      <c r="ACL287"/>
      <c r="ACM287"/>
      <c r="ACN287"/>
      <c r="ACO287"/>
      <c r="ACP287"/>
      <c r="ACQ287"/>
      <c r="ACR287"/>
      <c r="ACS287"/>
      <c r="ACT287"/>
      <c r="ACU287"/>
      <c r="ACV287"/>
      <c r="ACW287"/>
      <c r="ACX287"/>
      <c r="ACY287"/>
      <c r="ACZ287"/>
      <c r="ADA287"/>
      <c r="ADB287"/>
      <c r="ADC287"/>
      <c r="ADD287"/>
      <c r="ADE287"/>
      <c r="ADF287"/>
      <c r="ADG287"/>
      <c r="ADH287"/>
      <c r="ADI287"/>
      <c r="ADJ287"/>
      <c r="ADK287"/>
      <c r="ADL287"/>
      <c r="ADM287"/>
      <c r="ADN287"/>
      <c r="ADO287"/>
      <c r="ADP287"/>
      <c r="ADQ287"/>
      <c r="ADR287"/>
      <c r="ADS287"/>
      <c r="ADT287"/>
      <c r="ADU287"/>
      <c r="ADV287"/>
      <c r="ADW287"/>
      <c r="ADX287"/>
      <c r="ADY287"/>
      <c r="ADZ287"/>
      <c r="AEA287"/>
      <c r="AEB287"/>
      <c r="AEC287"/>
      <c r="AED287"/>
      <c r="AEE287"/>
      <c r="AEF287"/>
      <c r="AEG287"/>
      <c r="AEH287"/>
      <c r="AEI287"/>
      <c r="AEJ287"/>
      <c r="AEK287"/>
      <c r="AEL287"/>
      <c r="AEM287"/>
      <c r="AEN287"/>
      <c r="AEO287"/>
      <c r="AEP287"/>
      <c r="AEQ287"/>
      <c r="AER287"/>
      <c r="AES287"/>
      <c r="AET287"/>
      <c r="AEU287"/>
      <c r="AEV287"/>
      <c r="AEW287"/>
      <c r="AEX287"/>
      <c r="AEY287"/>
      <c r="AEZ287"/>
      <c r="AFA287"/>
      <c r="AFB287"/>
      <c r="AFC287"/>
      <c r="AFD287"/>
      <c r="AFE287"/>
      <c r="AFF287"/>
      <c r="AFG287"/>
      <c r="AFH287"/>
      <c r="AFI287"/>
      <c r="AFJ287"/>
      <c r="AFK287"/>
      <c r="AFL287"/>
      <c r="AFM287"/>
      <c r="AFN287"/>
      <c r="AFO287"/>
      <c r="AFP287"/>
      <c r="AFQ287"/>
      <c r="AFR287"/>
      <c r="AFS287"/>
      <c r="AFT287"/>
      <c r="AFU287"/>
      <c r="AFV287"/>
      <c r="AFW287"/>
      <c r="AFX287"/>
      <c r="AFY287"/>
      <c r="AFZ287"/>
      <c r="AGA287"/>
      <c r="AGB287"/>
      <c r="AGC287"/>
      <c r="AGD287"/>
      <c r="AGE287"/>
      <c r="AGF287"/>
      <c r="AGG287"/>
      <c r="AGH287"/>
      <c r="AGI287"/>
      <c r="AGJ287"/>
      <c r="AGK287"/>
      <c r="AGL287"/>
      <c r="AGM287"/>
      <c r="AGN287"/>
      <c r="AGO287"/>
      <c r="AGP287"/>
      <c r="AGQ287"/>
      <c r="AGR287"/>
      <c r="AGS287"/>
      <c r="AGT287"/>
      <c r="AGU287"/>
      <c r="AGV287"/>
      <c r="AGW287"/>
      <c r="AGX287"/>
      <c r="AGY287"/>
      <c r="AGZ287"/>
      <c r="AHA287"/>
      <c r="AHB287"/>
      <c r="AHC287"/>
      <c r="AHD287"/>
      <c r="AHE287"/>
      <c r="AHF287"/>
      <c r="AHG287"/>
      <c r="AHH287"/>
      <c r="AHI287"/>
      <c r="AHJ287"/>
      <c r="AHK287"/>
      <c r="AHL287"/>
      <c r="AHM287"/>
      <c r="AHN287"/>
      <c r="AHO287"/>
      <c r="AHP287"/>
      <c r="AHQ287"/>
      <c r="AHR287"/>
      <c r="AHS287"/>
      <c r="AHT287"/>
      <c r="AHU287"/>
      <c r="AHV287"/>
      <c r="AHW287"/>
      <c r="AHX287"/>
      <c r="AHY287"/>
      <c r="AHZ287"/>
      <c r="AIA287"/>
      <c r="AIB287"/>
      <c r="AIC287"/>
      <c r="AID287"/>
      <c r="AIE287"/>
      <c r="AIF287"/>
      <c r="AIG287"/>
      <c r="AIH287"/>
      <c r="AII287"/>
      <c r="AIJ287"/>
      <c r="AIK287"/>
      <c r="AIL287"/>
      <c r="AIM287"/>
      <c r="AIN287"/>
      <c r="AIO287"/>
      <c r="AIP287"/>
      <c r="AIQ287"/>
      <c r="AIR287"/>
      <c r="AIS287"/>
      <c r="AIT287"/>
      <c r="AIU287"/>
      <c r="AIV287"/>
      <c r="AIW287"/>
      <c r="AIX287"/>
      <c r="AIY287"/>
      <c r="AIZ287"/>
      <c r="AJA287"/>
      <c r="AJB287"/>
      <c r="AJC287"/>
      <c r="AJD287"/>
      <c r="AJE287"/>
      <c r="AJF287"/>
      <c r="AJG287"/>
      <c r="AJH287"/>
      <c r="AJI287"/>
      <c r="AJJ287"/>
      <c r="AJK287"/>
      <c r="AJL287"/>
      <c r="AJM287"/>
      <c r="AJN287"/>
      <c r="AJO287"/>
      <c r="AJP287"/>
      <c r="AJQ287"/>
      <c r="AJR287"/>
      <c r="AJS287"/>
      <c r="AJT287"/>
      <c r="AJU287"/>
      <c r="AJV287"/>
      <c r="AJW287"/>
      <c r="AJX287"/>
      <c r="AJY287"/>
      <c r="AJZ287"/>
      <c r="AKA287"/>
      <c r="AKB287"/>
      <c r="AKC287"/>
      <c r="AKD287"/>
      <c r="AKE287"/>
      <c r="AKF287"/>
      <c r="AKG287"/>
      <c r="AKH287"/>
      <c r="AKI287"/>
      <c r="AKJ287"/>
      <c r="AKK287"/>
      <c r="AKL287"/>
      <c r="AKM287"/>
      <c r="AKN287"/>
      <c r="AKO287"/>
      <c r="AKP287"/>
      <c r="AKQ287"/>
      <c r="AKR287"/>
      <c r="AKS287"/>
      <c r="AKT287"/>
      <c r="AKU287"/>
      <c r="AKV287"/>
      <c r="AKW287"/>
      <c r="AKX287"/>
      <c r="AKY287"/>
      <c r="AKZ287"/>
      <c r="ALA287"/>
      <c r="ALB287"/>
      <c r="ALC287"/>
      <c r="ALD287"/>
      <c r="ALE287"/>
      <c r="ALF287"/>
      <c r="ALG287"/>
      <c r="ALH287"/>
      <c r="ALI287"/>
      <c r="ALJ287"/>
      <c r="ALK287"/>
      <c r="ALL287"/>
      <c r="ALM287"/>
      <c r="ALN287"/>
      <c r="ALO287"/>
      <c r="ALP287"/>
      <c r="ALQ287"/>
      <c r="ALR287"/>
      <c r="ALS287"/>
      <c r="ALT287"/>
      <c r="ALU287"/>
      <c r="ALV287"/>
      <c r="ALW287"/>
      <c r="ALX287"/>
      <c r="ALY287"/>
      <c r="ALZ287"/>
      <c r="AMA287"/>
      <c r="AMB287"/>
      <c r="AMC287"/>
      <c r="AMD287"/>
      <c r="AME287"/>
      <c r="AMF287"/>
      <c r="AMG287"/>
      <c r="AMH287"/>
      <c r="AMI287"/>
      <c r="AMJ287"/>
    </row>
    <row r="288" spans="1:1024" ht="51.75" x14ac:dyDescent="0.25">
      <c r="A288" s="101" t="s">
        <v>1340</v>
      </c>
      <c r="B288" s="102">
        <v>1</v>
      </c>
      <c r="C288"/>
      <c r="D288"/>
      <c r="E288" s="102">
        <v>0.34300000000000003</v>
      </c>
      <c r="F288"/>
      <c r="G288" s="102">
        <v>9.9000000000000005E-2</v>
      </c>
      <c r="H288"/>
      <c r="I288"/>
      <c r="J288" s="102">
        <v>0.44400000000000001</v>
      </c>
      <c r="K288" s="102">
        <v>0.39600000000000002</v>
      </c>
      <c r="L288"/>
      <c r="M288"/>
      <c r="N288" s="102">
        <v>0.62</v>
      </c>
      <c r="O288" s="102">
        <v>0.56499999999999995</v>
      </c>
      <c r="P288" s="103">
        <v>0.316</v>
      </c>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c r="AAA288"/>
      <c r="AAB288"/>
      <c r="AAC288"/>
      <c r="AAD288"/>
      <c r="AAE288"/>
      <c r="AAF288"/>
      <c r="AAG288"/>
      <c r="AAH288"/>
      <c r="AAI288"/>
      <c r="AAJ288"/>
      <c r="AAK288"/>
      <c r="AAL288"/>
      <c r="AAM288"/>
      <c r="AAN288"/>
      <c r="AAO288"/>
      <c r="AAP288"/>
      <c r="AAQ288"/>
      <c r="AAR288"/>
      <c r="AAS288"/>
      <c r="AAT288"/>
      <c r="AAU288"/>
      <c r="AAV288"/>
      <c r="AAW288"/>
      <c r="AAX288"/>
      <c r="AAY288"/>
      <c r="AAZ288"/>
      <c r="ABA288"/>
      <c r="ABB288"/>
      <c r="ABC288"/>
      <c r="ABD288"/>
      <c r="ABE288"/>
      <c r="ABF288"/>
      <c r="ABG288"/>
      <c r="ABH288"/>
      <c r="ABI288"/>
      <c r="ABJ288"/>
      <c r="ABK288"/>
      <c r="ABL288"/>
      <c r="ABM288"/>
      <c r="ABN288"/>
      <c r="ABO288"/>
      <c r="ABP288"/>
      <c r="ABQ288"/>
      <c r="ABR288"/>
      <c r="ABS288"/>
      <c r="ABT288"/>
      <c r="ABU288"/>
      <c r="ABV288"/>
      <c r="ABW288"/>
      <c r="ABX288"/>
      <c r="ABY288"/>
      <c r="ABZ288"/>
      <c r="ACA288"/>
      <c r="ACB288"/>
      <c r="ACC288"/>
      <c r="ACD288"/>
      <c r="ACE288"/>
      <c r="ACF288"/>
      <c r="ACG288"/>
      <c r="ACH288"/>
      <c r="ACI288"/>
      <c r="ACJ288"/>
      <c r="ACK288"/>
      <c r="ACL288"/>
      <c r="ACM288"/>
      <c r="ACN288"/>
      <c r="ACO288"/>
      <c r="ACP288"/>
      <c r="ACQ288"/>
      <c r="ACR288"/>
      <c r="ACS288"/>
      <c r="ACT288"/>
      <c r="ACU288"/>
      <c r="ACV288"/>
      <c r="ACW288"/>
      <c r="ACX288"/>
      <c r="ACY288"/>
      <c r="ACZ288"/>
      <c r="ADA288"/>
      <c r="ADB288"/>
      <c r="ADC288"/>
      <c r="ADD288"/>
      <c r="ADE288"/>
      <c r="ADF288"/>
      <c r="ADG288"/>
      <c r="ADH288"/>
      <c r="ADI288"/>
      <c r="ADJ288"/>
      <c r="ADK288"/>
      <c r="ADL288"/>
      <c r="ADM288"/>
      <c r="ADN288"/>
      <c r="ADO288"/>
      <c r="ADP288"/>
      <c r="ADQ288"/>
      <c r="ADR288"/>
      <c r="ADS288"/>
      <c r="ADT288"/>
      <c r="ADU288"/>
      <c r="ADV288"/>
      <c r="ADW288"/>
      <c r="ADX288"/>
      <c r="ADY288"/>
      <c r="ADZ288"/>
      <c r="AEA288"/>
      <c r="AEB288"/>
      <c r="AEC288"/>
      <c r="AED288"/>
      <c r="AEE288"/>
      <c r="AEF288"/>
      <c r="AEG288"/>
      <c r="AEH288"/>
      <c r="AEI288"/>
      <c r="AEJ288"/>
      <c r="AEK288"/>
      <c r="AEL288"/>
      <c r="AEM288"/>
      <c r="AEN288"/>
      <c r="AEO288"/>
      <c r="AEP288"/>
      <c r="AEQ288"/>
      <c r="AER288"/>
      <c r="AES288"/>
      <c r="AET288"/>
      <c r="AEU288"/>
      <c r="AEV288"/>
      <c r="AEW288"/>
      <c r="AEX288"/>
      <c r="AEY288"/>
      <c r="AEZ288"/>
      <c r="AFA288"/>
      <c r="AFB288"/>
      <c r="AFC288"/>
      <c r="AFD288"/>
      <c r="AFE288"/>
      <c r="AFF288"/>
      <c r="AFG288"/>
      <c r="AFH288"/>
      <c r="AFI288"/>
      <c r="AFJ288"/>
      <c r="AFK288"/>
      <c r="AFL288"/>
      <c r="AFM288"/>
      <c r="AFN288"/>
      <c r="AFO288"/>
      <c r="AFP288"/>
      <c r="AFQ288"/>
      <c r="AFR288"/>
      <c r="AFS288"/>
      <c r="AFT288"/>
      <c r="AFU288"/>
      <c r="AFV288"/>
      <c r="AFW288"/>
      <c r="AFX288"/>
      <c r="AFY288"/>
      <c r="AFZ288"/>
      <c r="AGA288"/>
      <c r="AGB288"/>
      <c r="AGC288"/>
      <c r="AGD288"/>
      <c r="AGE288"/>
      <c r="AGF288"/>
      <c r="AGG288"/>
      <c r="AGH288"/>
      <c r="AGI288"/>
      <c r="AGJ288"/>
      <c r="AGK288"/>
      <c r="AGL288"/>
      <c r="AGM288"/>
      <c r="AGN288"/>
      <c r="AGO288"/>
      <c r="AGP288"/>
      <c r="AGQ288"/>
      <c r="AGR288"/>
      <c r="AGS288"/>
      <c r="AGT288"/>
      <c r="AGU288"/>
      <c r="AGV288"/>
      <c r="AGW288"/>
      <c r="AGX288"/>
      <c r="AGY288"/>
      <c r="AGZ288"/>
      <c r="AHA288"/>
      <c r="AHB288"/>
      <c r="AHC288"/>
      <c r="AHD288"/>
      <c r="AHE288"/>
      <c r="AHF288"/>
      <c r="AHG288"/>
      <c r="AHH288"/>
      <c r="AHI288"/>
      <c r="AHJ288"/>
      <c r="AHK288"/>
      <c r="AHL288"/>
      <c r="AHM288"/>
      <c r="AHN288"/>
      <c r="AHO288"/>
      <c r="AHP288"/>
      <c r="AHQ288"/>
      <c r="AHR288"/>
      <c r="AHS288"/>
      <c r="AHT288"/>
      <c r="AHU288"/>
      <c r="AHV288"/>
      <c r="AHW288"/>
      <c r="AHX288"/>
      <c r="AHY288"/>
      <c r="AHZ288"/>
      <c r="AIA288"/>
      <c r="AIB288"/>
      <c r="AIC288"/>
      <c r="AID288"/>
      <c r="AIE288"/>
      <c r="AIF288"/>
      <c r="AIG288"/>
      <c r="AIH288"/>
      <c r="AII288"/>
      <c r="AIJ288"/>
      <c r="AIK288"/>
      <c r="AIL288"/>
      <c r="AIM288"/>
      <c r="AIN288"/>
      <c r="AIO288"/>
      <c r="AIP288"/>
      <c r="AIQ288"/>
      <c r="AIR288"/>
      <c r="AIS288"/>
      <c r="AIT288"/>
      <c r="AIU288"/>
      <c r="AIV288"/>
      <c r="AIW288"/>
      <c r="AIX288"/>
      <c r="AIY288"/>
      <c r="AIZ288"/>
      <c r="AJA288"/>
      <c r="AJB288"/>
      <c r="AJC288"/>
      <c r="AJD288"/>
      <c r="AJE288"/>
      <c r="AJF288"/>
      <c r="AJG288"/>
      <c r="AJH288"/>
      <c r="AJI288"/>
      <c r="AJJ288"/>
      <c r="AJK288"/>
      <c r="AJL288"/>
      <c r="AJM288"/>
      <c r="AJN288"/>
      <c r="AJO288"/>
      <c r="AJP288"/>
      <c r="AJQ288"/>
      <c r="AJR288"/>
      <c r="AJS288"/>
      <c r="AJT288"/>
      <c r="AJU288"/>
      <c r="AJV288"/>
      <c r="AJW288"/>
      <c r="AJX288"/>
      <c r="AJY288"/>
      <c r="AJZ288"/>
      <c r="AKA288"/>
      <c r="AKB288"/>
      <c r="AKC288"/>
      <c r="AKD288"/>
      <c r="AKE288"/>
      <c r="AKF288"/>
      <c r="AKG288"/>
      <c r="AKH288"/>
      <c r="AKI288"/>
      <c r="AKJ288"/>
      <c r="AKK288"/>
      <c r="AKL288"/>
      <c r="AKM288"/>
      <c r="AKN288"/>
      <c r="AKO288"/>
      <c r="AKP288"/>
      <c r="AKQ288"/>
      <c r="AKR288"/>
      <c r="AKS288"/>
      <c r="AKT288"/>
      <c r="AKU288"/>
      <c r="AKV288"/>
      <c r="AKW288"/>
      <c r="AKX288"/>
      <c r="AKY288"/>
      <c r="AKZ288"/>
      <c r="ALA288"/>
      <c r="ALB288"/>
      <c r="ALC288"/>
      <c r="ALD288"/>
      <c r="ALE288"/>
      <c r="ALF288"/>
      <c r="ALG288"/>
      <c r="ALH288"/>
      <c r="ALI288"/>
      <c r="ALJ288"/>
      <c r="ALK288"/>
      <c r="ALL288"/>
      <c r="ALM288"/>
      <c r="ALN288"/>
      <c r="ALO288"/>
      <c r="ALP288"/>
      <c r="ALQ288"/>
      <c r="ALR288"/>
      <c r="ALS288"/>
      <c r="ALT288"/>
      <c r="ALU288"/>
      <c r="ALV288"/>
      <c r="ALW288"/>
      <c r="ALX288"/>
      <c r="ALY288"/>
      <c r="ALZ288"/>
      <c r="AMA288"/>
      <c r="AMB288"/>
      <c r="AMC288"/>
      <c r="AMD288"/>
      <c r="AME288"/>
      <c r="AMF288"/>
      <c r="AMG288"/>
      <c r="AMH288"/>
      <c r="AMI288"/>
      <c r="AMJ288"/>
    </row>
    <row r="289" spans="1:1024" ht="39" x14ac:dyDescent="0.25">
      <c r="A289" s="101" t="s">
        <v>1341</v>
      </c>
      <c r="B289" s="102">
        <v>0</v>
      </c>
      <c r="C289" s="102">
        <v>7.0999999999999994E-2</v>
      </c>
      <c r="D289"/>
      <c r="E289" s="102">
        <v>0.26500000000000001</v>
      </c>
      <c r="F289" s="102">
        <v>1</v>
      </c>
      <c r="G289" s="102">
        <v>7.0999999999999994E-2</v>
      </c>
      <c r="H289"/>
      <c r="I289"/>
      <c r="J289" s="102">
        <v>0.189</v>
      </c>
      <c r="K289" s="102">
        <v>0.19600000000000001</v>
      </c>
      <c r="L289"/>
      <c r="M289"/>
      <c r="N289" s="102">
        <v>0</v>
      </c>
      <c r="O289" s="102">
        <v>0.14599999999999999</v>
      </c>
      <c r="P289" s="103">
        <v>0.19900000000000001</v>
      </c>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c r="AAA289"/>
      <c r="AAB289"/>
      <c r="AAC289"/>
      <c r="AAD289"/>
      <c r="AAE289"/>
      <c r="AAF289"/>
      <c r="AAG289"/>
      <c r="AAH289"/>
      <c r="AAI289"/>
      <c r="AAJ289"/>
      <c r="AAK289"/>
      <c r="AAL289"/>
      <c r="AAM289"/>
      <c r="AAN289"/>
      <c r="AAO289"/>
      <c r="AAP289"/>
      <c r="AAQ289"/>
      <c r="AAR289"/>
      <c r="AAS289"/>
      <c r="AAT289"/>
      <c r="AAU289"/>
      <c r="AAV289"/>
      <c r="AAW289"/>
      <c r="AAX289"/>
      <c r="AAY289"/>
      <c r="AAZ289"/>
      <c r="ABA289"/>
      <c r="ABB289"/>
      <c r="ABC289"/>
      <c r="ABD289"/>
      <c r="ABE289"/>
      <c r="ABF289"/>
      <c r="ABG289"/>
      <c r="ABH289"/>
      <c r="ABI289"/>
      <c r="ABJ289"/>
      <c r="ABK289"/>
      <c r="ABL289"/>
      <c r="ABM289"/>
      <c r="ABN289"/>
      <c r="ABO289"/>
      <c r="ABP289"/>
      <c r="ABQ289"/>
      <c r="ABR289"/>
      <c r="ABS289"/>
      <c r="ABT289"/>
      <c r="ABU289"/>
      <c r="ABV289"/>
      <c r="ABW289"/>
      <c r="ABX289"/>
      <c r="ABY289"/>
      <c r="ABZ289"/>
      <c r="ACA289"/>
      <c r="ACB289"/>
      <c r="ACC289"/>
      <c r="ACD289"/>
      <c r="ACE289"/>
      <c r="ACF289"/>
      <c r="ACG289"/>
      <c r="ACH289"/>
      <c r="ACI289"/>
      <c r="ACJ289"/>
      <c r="ACK289"/>
      <c r="ACL289"/>
      <c r="ACM289"/>
      <c r="ACN289"/>
      <c r="ACO289"/>
      <c r="ACP289"/>
      <c r="ACQ289"/>
      <c r="ACR289"/>
      <c r="ACS289"/>
      <c r="ACT289"/>
      <c r="ACU289"/>
      <c r="ACV289"/>
      <c r="ACW289"/>
      <c r="ACX289"/>
      <c r="ACY289"/>
      <c r="ACZ289"/>
      <c r="ADA289"/>
      <c r="ADB289"/>
      <c r="ADC289"/>
      <c r="ADD289"/>
      <c r="ADE289"/>
      <c r="ADF289"/>
      <c r="ADG289"/>
      <c r="ADH289"/>
      <c r="ADI289"/>
      <c r="ADJ289"/>
      <c r="ADK289"/>
      <c r="ADL289"/>
      <c r="ADM289"/>
      <c r="ADN289"/>
      <c r="ADO289"/>
      <c r="ADP289"/>
      <c r="ADQ289"/>
      <c r="ADR289"/>
      <c r="ADS289"/>
      <c r="ADT289"/>
      <c r="ADU289"/>
      <c r="ADV289"/>
      <c r="ADW289"/>
      <c r="ADX289"/>
      <c r="ADY289"/>
      <c r="ADZ289"/>
      <c r="AEA289"/>
      <c r="AEB289"/>
      <c r="AEC289"/>
      <c r="AED289"/>
      <c r="AEE289"/>
      <c r="AEF289"/>
      <c r="AEG289"/>
      <c r="AEH289"/>
      <c r="AEI289"/>
      <c r="AEJ289"/>
      <c r="AEK289"/>
      <c r="AEL289"/>
      <c r="AEM289"/>
      <c r="AEN289"/>
      <c r="AEO289"/>
      <c r="AEP289"/>
      <c r="AEQ289"/>
      <c r="AER289"/>
      <c r="AES289"/>
      <c r="AET289"/>
      <c r="AEU289"/>
      <c r="AEV289"/>
      <c r="AEW289"/>
      <c r="AEX289"/>
      <c r="AEY289"/>
      <c r="AEZ289"/>
      <c r="AFA289"/>
      <c r="AFB289"/>
      <c r="AFC289"/>
      <c r="AFD289"/>
      <c r="AFE289"/>
      <c r="AFF289"/>
      <c r="AFG289"/>
      <c r="AFH289"/>
      <c r="AFI289"/>
      <c r="AFJ289"/>
      <c r="AFK289"/>
      <c r="AFL289"/>
      <c r="AFM289"/>
      <c r="AFN289"/>
      <c r="AFO289"/>
      <c r="AFP289"/>
      <c r="AFQ289"/>
      <c r="AFR289"/>
      <c r="AFS289"/>
      <c r="AFT289"/>
      <c r="AFU289"/>
      <c r="AFV289"/>
      <c r="AFW289"/>
      <c r="AFX289"/>
      <c r="AFY289"/>
      <c r="AFZ289"/>
      <c r="AGA289"/>
      <c r="AGB289"/>
      <c r="AGC289"/>
      <c r="AGD289"/>
      <c r="AGE289"/>
      <c r="AGF289"/>
      <c r="AGG289"/>
      <c r="AGH289"/>
      <c r="AGI289"/>
      <c r="AGJ289"/>
      <c r="AGK289"/>
      <c r="AGL289"/>
      <c r="AGM289"/>
      <c r="AGN289"/>
      <c r="AGO289"/>
      <c r="AGP289"/>
      <c r="AGQ289"/>
      <c r="AGR289"/>
      <c r="AGS289"/>
      <c r="AGT289"/>
      <c r="AGU289"/>
      <c r="AGV289"/>
      <c r="AGW289"/>
      <c r="AGX289"/>
      <c r="AGY289"/>
      <c r="AGZ289"/>
      <c r="AHA289"/>
      <c r="AHB289"/>
      <c r="AHC289"/>
      <c r="AHD289"/>
      <c r="AHE289"/>
      <c r="AHF289"/>
      <c r="AHG289"/>
      <c r="AHH289"/>
      <c r="AHI289"/>
      <c r="AHJ289"/>
      <c r="AHK289"/>
      <c r="AHL289"/>
      <c r="AHM289"/>
      <c r="AHN289"/>
      <c r="AHO289"/>
      <c r="AHP289"/>
      <c r="AHQ289"/>
      <c r="AHR289"/>
      <c r="AHS289"/>
      <c r="AHT289"/>
      <c r="AHU289"/>
      <c r="AHV289"/>
      <c r="AHW289"/>
      <c r="AHX289"/>
      <c r="AHY289"/>
      <c r="AHZ289"/>
      <c r="AIA289"/>
      <c r="AIB289"/>
      <c r="AIC289"/>
      <c r="AID289"/>
      <c r="AIE289"/>
      <c r="AIF289"/>
      <c r="AIG289"/>
      <c r="AIH289"/>
      <c r="AII289"/>
      <c r="AIJ289"/>
      <c r="AIK289"/>
      <c r="AIL289"/>
      <c r="AIM289"/>
      <c r="AIN289"/>
      <c r="AIO289"/>
      <c r="AIP289"/>
      <c r="AIQ289"/>
      <c r="AIR289"/>
      <c r="AIS289"/>
      <c r="AIT289"/>
      <c r="AIU289"/>
      <c r="AIV289"/>
      <c r="AIW289"/>
      <c r="AIX289"/>
      <c r="AIY289"/>
      <c r="AIZ289"/>
      <c r="AJA289"/>
      <c r="AJB289"/>
      <c r="AJC289"/>
      <c r="AJD289"/>
      <c r="AJE289"/>
      <c r="AJF289"/>
      <c r="AJG289"/>
      <c r="AJH289"/>
      <c r="AJI289"/>
      <c r="AJJ289"/>
      <c r="AJK289"/>
      <c r="AJL289"/>
      <c r="AJM289"/>
      <c r="AJN289"/>
      <c r="AJO289"/>
      <c r="AJP289"/>
      <c r="AJQ289"/>
      <c r="AJR289"/>
      <c r="AJS289"/>
      <c r="AJT289"/>
      <c r="AJU289"/>
      <c r="AJV289"/>
      <c r="AJW289"/>
      <c r="AJX289"/>
      <c r="AJY289"/>
      <c r="AJZ289"/>
      <c r="AKA289"/>
      <c r="AKB289"/>
      <c r="AKC289"/>
      <c r="AKD289"/>
      <c r="AKE289"/>
      <c r="AKF289"/>
      <c r="AKG289"/>
      <c r="AKH289"/>
      <c r="AKI289"/>
      <c r="AKJ289"/>
      <c r="AKK289"/>
      <c r="AKL289"/>
      <c r="AKM289"/>
      <c r="AKN289"/>
      <c r="AKO289"/>
      <c r="AKP289"/>
      <c r="AKQ289"/>
      <c r="AKR289"/>
      <c r="AKS289"/>
      <c r="AKT289"/>
      <c r="AKU289"/>
      <c r="AKV289"/>
      <c r="AKW289"/>
      <c r="AKX289"/>
      <c r="AKY289"/>
      <c r="AKZ289"/>
      <c r="ALA289"/>
      <c r="ALB289"/>
      <c r="ALC289"/>
      <c r="ALD289"/>
      <c r="ALE289"/>
      <c r="ALF289"/>
      <c r="ALG289"/>
      <c r="ALH289"/>
      <c r="ALI289"/>
      <c r="ALJ289"/>
      <c r="ALK289"/>
      <c r="ALL289"/>
      <c r="ALM289"/>
      <c r="ALN289"/>
      <c r="ALO289"/>
      <c r="ALP289"/>
      <c r="ALQ289"/>
      <c r="ALR289"/>
      <c r="ALS289"/>
      <c r="ALT289"/>
      <c r="ALU289"/>
      <c r="ALV289"/>
      <c r="ALW289"/>
      <c r="ALX289"/>
      <c r="ALY289"/>
      <c r="ALZ289"/>
      <c r="AMA289"/>
      <c r="AMB289"/>
      <c r="AMC289"/>
      <c r="AMD289"/>
      <c r="AME289"/>
      <c r="AMF289"/>
      <c r="AMG289"/>
      <c r="AMH289"/>
      <c r="AMI289"/>
      <c r="AMJ289"/>
    </row>
    <row r="290" spans="1:1024" x14ac:dyDescent="0.25">
      <c r="A290" s="101" t="s">
        <v>63</v>
      </c>
      <c r="B290" s="102">
        <v>1</v>
      </c>
      <c r="C290" s="102">
        <v>1</v>
      </c>
      <c r="D290" s="102">
        <v>0.5</v>
      </c>
      <c r="E290" s="102">
        <v>0</v>
      </c>
      <c r="F290" s="102">
        <v>1</v>
      </c>
      <c r="G290" s="102">
        <v>0.75</v>
      </c>
      <c r="H290" s="102">
        <v>0.75</v>
      </c>
      <c r="I290" s="102">
        <v>1</v>
      </c>
      <c r="J290" s="102">
        <v>1</v>
      </c>
      <c r="K290" s="102">
        <v>1</v>
      </c>
      <c r="L290" s="102">
        <v>1</v>
      </c>
      <c r="M290" s="102">
        <v>1</v>
      </c>
      <c r="N290" s="102">
        <v>1</v>
      </c>
      <c r="O290" s="102">
        <v>1</v>
      </c>
      <c r="P290" s="103">
        <v>0.25</v>
      </c>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c r="AAA290"/>
      <c r="AAB290"/>
      <c r="AAC290"/>
      <c r="AAD290"/>
      <c r="AAE290"/>
      <c r="AAF290"/>
      <c r="AAG290"/>
      <c r="AAH290"/>
      <c r="AAI290"/>
      <c r="AAJ290"/>
      <c r="AAK290"/>
      <c r="AAL290"/>
      <c r="AAM290"/>
      <c r="AAN290"/>
      <c r="AAO290"/>
      <c r="AAP290"/>
      <c r="AAQ290"/>
      <c r="AAR290"/>
      <c r="AAS290"/>
      <c r="AAT290"/>
      <c r="AAU290"/>
      <c r="AAV290"/>
      <c r="AAW290"/>
      <c r="AAX290"/>
      <c r="AAY290"/>
      <c r="AAZ290"/>
      <c r="ABA290"/>
      <c r="ABB290"/>
      <c r="ABC290"/>
      <c r="ABD290"/>
      <c r="ABE290"/>
      <c r="ABF290"/>
      <c r="ABG290"/>
      <c r="ABH290"/>
      <c r="ABI290"/>
      <c r="ABJ290"/>
      <c r="ABK290"/>
      <c r="ABL290"/>
      <c r="ABM290"/>
      <c r="ABN290"/>
      <c r="ABO290"/>
      <c r="ABP290"/>
      <c r="ABQ290"/>
      <c r="ABR290"/>
      <c r="ABS290"/>
      <c r="ABT290"/>
      <c r="ABU290"/>
      <c r="ABV290"/>
      <c r="ABW290"/>
      <c r="ABX290"/>
      <c r="ABY290"/>
      <c r="ABZ290"/>
      <c r="ACA290"/>
      <c r="ACB290"/>
      <c r="ACC290"/>
      <c r="ACD290"/>
      <c r="ACE290"/>
      <c r="ACF290"/>
      <c r="ACG290"/>
      <c r="ACH290"/>
      <c r="ACI290"/>
      <c r="ACJ290"/>
      <c r="ACK290"/>
      <c r="ACL290"/>
      <c r="ACM290"/>
      <c r="ACN290"/>
      <c r="ACO290"/>
      <c r="ACP290"/>
      <c r="ACQ290"/>
      <c r="ACR290"/>
      <c r="ACS290"/>
      <c r="ACT290"/>
      <c r="ACU290"/>
      <c r="ACV290"/>
      <c r="ACW290"/>
      <c r="ACX290"/>
      <c r="ACY290"/>
      <c r="ACZ290"/>
      <c r="ADA290"/>
      <c r="ADB290"/>
      <c r="ADC290"/>
      <c r="ADD290"/>
      <c r="ADE290"/>
      <c r="ADF290"/>
      <c r="ADG290"/>
      <c r="ADH290"/>
      <c r="ADI290"/>
      <c r="ADJ290"/>
      <c r="ADK290"/>
      <c r="ADL290"/>
      <c r="ADM290"/>
      <c r="ADN290"/>
      <c r="ADO290"/>
      <c r="ADP290"/>
      <c r="ADQ290"/>
      <c r="ADR290"/>
      <c r="ADS290"/>
      <c r="ADT290"/>
      <c r="ADU290"/>
      <c r="ADV290"/>
      <c r="ADW290"/>
      <c r="ADX290"/>
      <c r="ADY290"/>
      <c r="ADZ290"/>
      <c r="AEA290"/>
      <c r="AEB290"/>
      <c r="AEC290"/>
      <c r="AED290"/>
      <c r="AEE290"/>
      <c r="AEF290"/>
      <c r="AEG290"/>
      <c r="AEH290"/>
      <c r="AEI290"/>
      <c r="AEJ290"/>
      <c r="AEK290"/>
      <c r="AEL290"/>
      <c r="AEM290"/>
      <c r="AEN290"/>
      <c r="AEO290"/>
      <c r="AEP290"/>
      <c r="AEQ290"/>
      <c r="AER290"/>
      <c r="AES290"/>
      <c r="AET290"/>
      <c r="AEU290"/>
      <c r="AEV290"/>
      <c r="AEW290"/>
      <c r="AEX290"/>
      <c r="AEY290"/>
      <c r="AEZ290"/>
      <c r="AFA290"/>
      <c r="AFB290"/>
      <c r="AFC290"/>
      <c r="AFD290"/>
      <c r="AFE290"/>
      <c r="AFF290"/>
      <c r="AFG290"/>
      <c r="AFH290"/>
      <c r="AFI290"/>
      <c r="AFJ290"/>
      <c r="AFK290"/>
      <c r="AFL290"/>
      <c r="AFM290"/>
      <c r="AFN290"/>
      <c r="AFO290"/>
      <c r="AFP290"/>
      <c r="AFQ290"/>
      <c r="AFR290"/>
      <c r="AFS290"/>
      <c r="AFT290"/>
      <c r="AFU290"/>
      <c r="AFV290"/>
      <c r="AFW290"/>
      <c r="AFX290"/>
      <c r="AFY290"/>
      <c r="AFZ290"/>
      <c r="AGA290"/>
      <c r="AGB290"/>
      <c r="AGC290"/>
      <c r="AGD290"/>
      <c r="AGE290"/>
      <c r="AGF290"/>
      <c r="AGG290"/>
      <c r="AGH290"/>
      <c r="AGI290"/>
      <c r="AGJ290"/>
      <c r="AGK290"/>
      <c r="AGL290"/>
      <c r="AGM290"/>
      <c r="AGN290"/>
      <c r="AGO290"/>
      <c r="AGP290"/>
      <c r="AGQ290"/>
      <c r="AGR290"/>
      <c r="AGS290"/>
      <c r="AGT290"/>
      <c r="AGU290"/>
      <c r="AGV290"/>
      <c r="AGW290"/>
      <c r="AGX290"/>
      <c r="AGY290"/>
      <c r="AGZ290"/>
      <c r="AHA290"/>
      <c r="AHB290"/>
      <c r="AHC290"/>
      <c r="AHD290"/>
      <c r="AHE290"/>
      <c r="AHF290"/>
      <c r="AHG290"/>
      <c r="AHH290"/>
      <c r="AHI290"/>
      <c r="AHJ290"/>
      <c r="AHK290"/>
      <c r="AHL290"/>
      <c r="AHM290"/>
      <c r="AHN290"/>
      <c r="AHO290"/>
      <c r="AHP290"/>
      <c r="AHQ290"/>
      <c r="AHR290"/>
      <c r="AHS290"/>
      <c r="AHT290"/>
      <c r="AHU290"/>
      <c r="AHV290"/>
      <c r="AHW290"/>
      <c r="AHX290"/>
      <c r="AHY290"/>
      <c r="AHZ290"/>
      <c r="AIA290"/>
      <c r="AIB290"/>
      <c r="AIC290"/>
      <c r="AID290"/>
      <c r="AIE290"/>
      <c r="AIF290"/>
      <c r="AIG290"/>
      <c r="AIH290"/>
      <c r="AII290"/>
      <c r="AIJ290"/>
      <c r="AIK290"/>
      <c r="AIL290"/>
      <c r="AIM290"/>
      <c r="AIN290"/>
      <c r="AIO290"/>
      <c r="AIP290"/>
      <c r="AIQ290"/>
      <c r="AIR290"/>
      <c r="AIS290"/>
      <c r="AIT290"/>
      <c r="AIU290"/>
      <c r="AIV290"/>
      <c r="AIW290"/>
      <c r="AIX290"/>
      <c r="AIY290"/>
      <c r="AIZ290"/>
      <c r="AJA290"/>
      <c r="AJB290"/>
      <c r="AJC290"/>
      <c r="AJD290"/>
      <c r="AJE290"/>
      <c r="AJF290"/>
      <c r="AJG290"/>
      <c r="AJH290"/>
      <c r="AJI290"/>
      <c r="AJJ290"/>
      <c r="AJK290"/>
      <c r="AJL290"/>
      <c r="AJM290"/>
      <c r="AJN290"/>
      <c r="AJO290"/>
      <c r="AJP290"/>
      <c r="AJQ290"/>
      <c r="AJR290"/>
      <c r="AJS290"/>
      <c r="AJT290"/>
      <c r="AJU290"/>
      <c r="AJV290"/>
      <c r="AJW290"/>
      <c r="AJX290"/>
      <c r="AJY290"/>
      <c r="AJZ290"/>
      <c r="AKA290"/>
      <c r="AKB290"/>
      <c r="AKC290"/>
      <c r="AKD290"/>
      <c r="AKE290"/>
      <c r="AKF290"/>
      <c r="AKG290"/>
      <c r="AKH290"/>
      <c r="AKI290"/>
      <c r="AKJ290"/>
      <c r="AKK290"/>
      <c r="AKL290"/>
      <c r="AKM290"/>
      <c r="AKN290"/>
      <c r="AKO290"/>
      <c r="AKP290"/>
      <c r="AKQ290"/>
      <c r="AKR290"/>
      <c r="AKS290"/>
      <c r="AKT290"/>
      <c r="AKU290"/>
      <c r="AKV290"/>
      <c r="AKW290"/>
      <c r="AKX290"/>
      <c r="AKY290"/>
      <c r="AKZ290"/>
      <c r="ALA290"/>
      <c r="ALB290"/>
      <c r="ALC290"/>
      <c r="ALD290"/>
      <c r="ALE290"/>
      <c r="ALF290"/>
      <c r="ALG290"/>
      <c r="ALH290"/>
      <c r="ALI290"/>
      <c r="ALJ290"/>
      <c r="ALK290"/>
      <c r="ALL290"/>
      <c r="ALM290"/>
      <c r="ALN290"/>
      <c r="ALO290"/>
      <c r="ALP290"/>
      <c r="ALQ290"/>
      <c r="ALR290"/>
      <c r="ALS290"/>
      <c r="ALT290"/>
      <c r="ALU290"/>
      <c r="ALV290"/>
      <c r="ALW290"/>
      <c r="ALX290"/>
      <c r="ALY290"/>
      <c r="ALZ290"/>
      <c r="AMA290"/>
      <c r="AMB290"/>
      <c r="AMC290"/>
      <c r="AMD290"/>
      <c r="AME290"/>
      <c r="AMF290"/>
      <c r="AMG290"/>
      <c r="AMH290"/>
      <c r="AMI290"/>
      <c r="AMJ290"/>
    </row>
    <row r="291" spans="1:1024" ht="26.25" x14ac:dyDescent="0.25">
      <c r="A291" s="101" t="s">
        <v>49</v>
      </c>
      <c r="B291" s="3">
        <v>1</v>
      </c>
      <c r="C291" s="3">
        <v>1</v>
      </c>
      <c r="D291" s="3">
        <v>0.97440452845669201</v>
      </c>
      <c r="E291" s="3">
        <v>0.90001222668306902</v>
      </c>
      <c r="F291" s="3">
        <v>1</v>
      </c>
      <c r="G291" s="3">
        <v>0.91302390496664798</v>
      </c>
      <c r="H291" s="3"/>
      <c r="I291" s="3"/>
      <c r="J291" s="3">
        <v>1</v>
      </c>
      <c r="K291" s="3">
        <v>0.96174036964591603</v>
      </c>
      <c r="L291" s="3">
        <v>1</v>
      </c>
      <c r="M291" s="3">
        <v>0.90178030558750999</v>
      </c>
      <c r="N291" s="3"/>
      <c r="O291" s="3"/>
      <c r="P291" s="3">
        <v>0.92570713617113998</v>
      </c>
    </row>
    <row r="292" spans="1:1024" ht="26.25" x14ac:dyDescent="0.25">
      <c r="A292" s="101" t="s">
        <v>1342</v>
      </c>
      <c r="B292" s="3">
        <v>0.84140000000000004</v>
      </c>
      <c r="C292" s="3">
        <v>0.99339999999999995</v>
      </c>
      <c r="D292" s="3">
        <v>0.79200000000000004</v>
      </c>
      <c r="E292" s="3">
        <v>0.27</v>
      </c>
      <c r="F292" s="3">
        <v>0.99299999999999999</v>
      </c>
      <c r="G292" s="5">
        <v>0.95699999999999996</v>
      </c>
      <c r="H292" s="3">
        <v>0.85</v>
      </c>
      <c r="I292" s="3">
        <v>0.9677</v>
      </c>
      <c r="J292" s="3">
        <v>0.95199999999999996</v>
      </c>
      <c r="K292" s="3">
        <v>0.95899999999999996</v>
      </c>
      <c r="L292" s="43">
        <v>0.93899999999999995</v>
      </c>
      <c r="M292" s="3">
        <v>0.74</v>
      </c>
      <c r="N292" s="3">
        <v>0.98</v>
      </c>
      <c r="O292" s="3">
        <v>0.82</v>
      </c>
      <c r="P292" s="3">
        <v>0.96199999999999997</v>
      </c>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c r="AAA292"/>
      <c r="AAB292"/>
      <c r="AAC292"/>
      <c r="AAD292"/>
      <c r="AAE292"/>
      <c r="AAF292"/>
      <c r="AAG292"/>
      <c r="AAH292"/>
      <c r="AAI292"/>
      <c r="AAJ292"/>
      <c r="AAK292"/>
      <c r="AAL292"/>
      <c r="AAM292"/>
      <c r="AAN292"/>
      <c r="AAO292"/>
      <c r="AAP292"/>
      <c r="AAQ292"/>
      <c r="AAR292"/>
      <c r="AAS292"/>
      <c r="AAT292"/>
      <c r="AAU292"/>
      <c r="AAV292"/>
      <c r="AAW292"/>
      <c r="AAX292"/>
      <c r="AAY292"/>
      <c r="AAZ292"/>
      <c r="ABA292"/>
      <c r="ABB292"/>
      <c r="ABC292"/>
      <c r="ABD292"/>
      <c r="ABE292"/>
      <c r="ABF292"/>
      <c r="ABG292"/>
      <c r="ABH292"/>
      <c r="ABI292"/>
      <c r="ABJ292"/>
      <c r="ABK292"/>
      <c r="ABL292"/>
      <c r="ABM292"/>
      <c r="ABN292"/>
      <c r="ABO292"/>
      <c r="ABP292"/>
      <c r="ABQ292"/>
      <c r="ABR292"/>
      <c r="ABS292"/>
      <c r="ABT292"/>
      <c r="ABU292"/>
      <c r="ABV292"/>
      <c r="ABW292"/>
      <c r="ABX292"/>
      <c r="ABY292"/>
      <c r="ABZ292"/>
      <c r="ACA292"/>
      <c r="ACB292"/>
      <c r="ACC292"/>
      <c r="ACD292"/>
      <c r="ACE292"/>
      <c r="ACF292"/>
      <c r="ACG292"/>
      <c r="ACH292"/>
      <c r="ACI292"/>
      <c r="ACJ292"/>
      <c r="ACK292"/>
      <c r="ACL292"/>
      <c r="ACM292"/>
      <c r="ACN292"/>
      <c r="ACO292"/>
      <c r="ACP292"/>
      <c r="ACQ292"/>
      <c r="ACR292"/>
      <c r="ACS292"/>
      <c r="ACT292"/>
      <c r="ACU292"/>
      <c r="ACV292"/>
      <c r="ACW292"/>
      <c r="ACX292"/>
      <c r="ACY292"/>
      <c r="ACZ292"/>
      <c r="ADA292"/>
      <c r="ADB292"/>
      <c r="ADC292"/>
      <c r="ADD292"/>
      <c r="ADE292"/>
      <c r="ADF292"/>
      <c r="ADG292"/>
      <c r="ADH292"/>
      <c r="ADI292"/>
      <c r="ADJ292"/>
      <c r="ADK292"/>
      <c r="ADL292"/>
      <c r="ADM292"/>
      <c r="ADN292"/>
      <c r="ADO292"/>
      <c r="ADP292"/>
      <c r="ADQ292"/>
      <c r="ADR292"/>
      <c r="ADS292"/>
      <c r="ADT292"/>
      <c r="ADU292"/>
      <c r="ADV292"/>
      <c r="ADW292"/>
      <c r="ADX292"/>
      <c r="ADY292"/>
      <c r="ADZ292"/>
      <c r="AEA292"/>
      <c r="AEB292"/>
      <c r="AEC292"/>
      <c r="AED292"/>
      <c r="AEE292"/>
      <c r="AEF292"/>
      <c r="AEG292"/>
      <c r="AEH292"/>
      <c r="AEI292"/>
      <c r="AEJ292"/>
      <c r="AEK292"/>
      <c r="AEL292"/>
      <c r="AEM292"/>
      <c r="AEN292"/>
      <c r="AEO292"/>
      <c r="AEP292"/>
      <c r="AEQ292"/>
      <c r="AER292"/>
      <c r="AES292"/>
      <c r="AET292"/>
      <c r="AEU292"/>
      <c r="AEV292"/>
      <c r="AEW292"/>
      <c r="AEX292"/>
      <c r="AEY292"/>
      <c r="AEZ292"/>
      <c r="AFA292"/>
      <c r="AFB292"/>
      <c r="AFC292"/>
      <c r="AFD292"/>
      <c r="AFE292"/>
      <c r="AFF292"/>
      <c r="AFG292"/>
      <c r="AFH292"/>
      <c r="AFI292"/>
      <c r="AFJ292"/>
      <c r="AFK292"/>
      <c r="AFL292"/>
      <c r="AFM292"/>
      <c r="AFN292"/>
      <c r="AFO292"/>
      <c r="AFP292"/>
      <c r="AFQ292"/>
      <c r="AFR292"/>
      <c r="AFS292"/>
      <c r="AFT292"/>
      <c r="AFU292"/>
      <c r="AFV292"/>
      <c r="AFW292"/>
      <c r="AFX292"/>
      <c r="AFY292"/>
      <c r="AFZ292"/>
      <c r="AGA292"/>
      <c r="AGB292"/>
      <c r="AGC292"/>
      <c r="AGD292"/>
      <c r="AGE292"/>
      <c r="AGF292"/>
      <c r="AGG292"/>
      <c r="AGH292"/>
      <c r="AGI292"/>
      <c r="AGJ292"/>
      <c r="AGK292"/>
      <c r="AGL292"/>
      <c r="AGM292"/>
      <c r="AGN292"/>
      <c r="AGO292"/>
      <c r="AGP292"/>
      <c r="AGQ292"/>
      <c r="AGR292"/>
      <c r="AGS292"/>
      <c r="AGT292"/>
      <c r="AGU292"/>
      <c r="AGV292"/>
      <c r="AGW292"/>
      <c r="AGX292"/>
      <c r="AGY292"/>
      <c r="AGZ292"/>
      <c r="AHA292"/>
      <c r="AHB292"/>
      <c r="AHC292"/>
      <c r="AHD292"/>
      <c r="AHE292"/>
      <c r="AHF292"/>
      <c r="AHG292"/>
      <c r="AHH292"/>
      <c r="AHI292"/>
      <c r="AHJ292"/>
      <c r="AHK292"/>
      <c r="AHL292"/>
      <c r="AHM292"/>
      <c r="AHN292"/>
      <c r="AHO292"/>
      <c r="AHP292"/>
      <c r="AHQ292"/>
      <c r="AHR292"/>
      <c r="AHS292"/>
      <c r="AHT292"/>
      <c r="AHU292"/>
      <c r="AHV292"/>
      <c r="AHW292"/>
      <c r="AHX292"/>
      <c r="AHY292"/>
      <c r="AHZ292"/>
      <c r="AIA292"/>
      <c r="AIB292"/>
      <c r="AIC292"/>
      <c r="AID292"/>
      <c r="AIE292"/>
      <c r="AIF292"/>
      <c r="AIG292"/>
      <c r="AIH292"/>
      <c r="AII292"/>
      <c r="AIJ292"/>
      <c r="AIK292"/>
      <c r="AIL292"/>
      <c r="AIM292"/>
      <c r="AIN292"/>
      <c r="AIO292"/>
      <c r="AIP292"/>
      <c r="AIQ292"/>
      <c r="AIR292"/>
      <c r="AIS292"/>
      <c r="AIT292"/>
      <c r="AIU292"/>
      <c r="AIV292"/>
      <c r="AIW292"/>
      <c r="AIX292"/>
      <c r="AIY292"/>
      <c r="AIZ292"/>
      <c r="AJA292"/>
      <c r="AJB292"/>
      <c r="AJC292"/>
      <c r="AJD292"/>
      <c r="AJE292"/>
      <c r="AJF292"/>
      <c r="AJG292"/>
      <c r="AJH292"/>
      <c r="AJI292"/>
      <c r="AJJ292"/>
      <c r="AJK292"/>
      <c r="AJL292"/>
      <c r="AJM292"/>
      <c r="AJN292"/>
      <c r="AJO292"/>
      <c r="AJP292"/>
      <c r="AJQ292"/>
      <c r="AJR292"/>
      <c r="AJS292"/>
      <c r="AJT292"/>
      <c r="AJU292"/>
      <c r="AJV292"/>
      <c r="AJW292"/>
      <c r="AJX292"/>
      <c r="AJY292"/>
      <c r="AJZ292"/>
      <c r="AKA292"/>
      <c r="AKB292"/>
      <c r="AKC292"/>
      <c r="AKD292"/>
      <c r="AKE292"/>
      <c r="AKF292"/>
      <c r="AKG292"/>
      <c r="AKH292"/>
      <c r="AKI292"/>
      <c r="AKJ292"/>
      <c r="AKK292"/>
      <c r="AKL292"/>
      <c r="AKM292"/>
      <c r="AKN292"/>
      <c r="AKO292"/>
      <c r="AKP292"/>
      <c r="AKQ292"/>
      <c r="AKR292"/>
      <c r="AKS292"/>
      <c r="AKT292"/>
      <c r="AKU292"/>
      <c r="AKV292"/>
      <c r="AKW292"/>
      <c r="AKX292"/>
      <c r="AKY292"/>
      <c r="AKZ292"/>
      <c r="ALA292"/>
      <c r="ALB292"/>
      <c r="ALC292"/>
      <c r="ALD292"/>
      <c r="ALE292"/>
      <c r="ALF292"/>
      <c r="ALG292"/>
      <c r="ALH292"/>
      <c r="ALI292"/>
      <c r="ALJ292"/>
      <c r="ALK292"/>
      <c r="ALL292"/>
      <c r="ALM292"/>
      <c r="ALN292"/>
      <c r="ALO292"/>
      <c r="ALP292"/>
      <c r="ALQ292"/>
      <c r="ALR292"/>
      <c r="ALS292"/>
      <c r="ALT292"/>
      <c r="ALU292"/>
      <c r="ALV292"/>
      <c r="ALW292"/>
      <c r="ALX292"/>
      <c r="ALY292"/>
      <c r="ALZ292"/>
      <c r="AMA292"/>
      <c r="AMB292"/>
      <c r="AMC292"/>
      <c r="AMD292"/>
      <c r="AME292"/>
      <c r="AMF292"/>
      <c r="AMG292"/>
      <c r="AMH292"/>
      <c r="AMI292"/>
      <c r="AMJ292"/>
    </row>
    <row r="293" spans="1:1024" ht="26.25" x14ac:dyDescent="0.25">
      <c r="A293" s="101" t="s">
        <v>1343</v>
      </c>
      <c r="B293" s="28">
        <v>0.61533042182782005</v>
      </c>
      <c r="C293" s="28">
        <v>0.99221974558175197</v>
      </c>
      <c r="D293" s="28">
        <v>0.77052335857724097</v>
      </c>
      <c r="E293" s="28">
        <v>0.46408902700910998</v>
      </c>
      <c r="F293" s="28">
        <v>0.99429751877690997</v>
      </c>
      <c r="G293" s="28">
        <v>0.95956786933584703</v>
      </c>
      <c r="H293" s="28">
        <v>0.76409822381021697</v>
      </c>
      <c r="I293" s="28">
        <v>0.9409643149461</v>
      </c>
      <c r="J293" s="28">
        <v>0.958695291394973</v>
      </c>
      <c r="K293" s="28">
        <v>0.95977833732006501</v>
      </c>
      <c r="L293">
        <v>0.72262528236991297</v>
      </c>
      <c r="M293" s="28">
        <v>0.81746782454315903</v>
      </c>
      <c r="N293" s="28">
        <v>0.97657718471171595</v>
      </c>
      <c r="O293" s="28">
        <v>0.78322553052089305</v>
      </c>
      <c r="P293" s="28">
        <v>0.96863190193892601</v>
      </c>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c r="AAA293"/>
      <c r="AAB293"/>
      <c r="AAC293"/>
      <c r="AAD293"/>
      <c r="AAE293"/>
      <c r="AAF293"/>
      <c r="AAG293"/>
      <c r="AAH293"/>
      <c r="AAI293"/>
      <c r="AAJ293"/>
      <c r="AAK293"/>
      <c r="AAL293"/>
      <c r="AAM293"/>
      <c r="AAN293"/>
      <c r="AAO293"/>
      <c r="AAP293"/>
      <c r="AAQ293"/>
      <c r="AAR293"/>
      <c r="AAS293"/>
      <c r="AAT293"/>
      <c r="AAU293"/>
      <c r="AAV293"/>
      <c r="AAW293"/>
      <c r="AAX293"/>
      <c r="AAY293"/>
      <c r="AAZ293"/>
      <c r="ABA293"/>
      <c r="ABB293"/>
      <c r="ABC293"/>
      <c r="ABD293"/>
      <c r="ABE293"/>
      <c r="ABF293"/>
      <c r="ABG293"/>
      <c r="ABH293"/>
      <c r="ABI293"/>
      <c r="ABJ293"/>
      <c r="ABK293"/>
      <c r="ABL293"/>
      <c r="ABM293"/>
      <c r="ABN293"/>
      <c r="ABO293"/>
      <c r="ABP293"/>
      <c r="ABQ293"/>
      <c r="ABR293"/>
      <c r="ABS293"/>
      <c r="ABT293"/>
      <c r="ABU293"/>
      <c r="ABV293"/>
      <c r="ABW293"/>
      <c r="ABX293"/>
      <c r="ABY293"/>
      <c r="ABZ293"/>
      <c r="ACA293"/>
      <c r="ACB293"/>
      <c r="ACC293"/>
      <c r="ACD293"/>
      <c r="ACE293"/>
      <c r="ACF293"/>
      <c r="ACG293"/>
      <c r="ACH293"/>
      <c r="ACI293"/>
      <c r="ACJ293"/>
      <c r="ACK293"/>
      <c r="ACL293"/>
      <c r="ACM293"/>
      <c r="ACN293"/>
      <c r="ACO293"/>
      <c r="ACP293"/>
      <c r="ACQ293"/>
      <c r="ACR293"/>
      <c r="ACS293"/>
      <c r="ACT293"/>
      <c r="ACU293"/>
      <c r="ACV293"/>
      <c r="ACW293"/>
      <c r="ACX293"/>
      <c r="ACY293"/>
      <c r="ACZ293"/>
      <c r="ADA293"/>
      <c r="ADB293"/>
      <c r="ADC293"/>
      <c r="ADD293"/>
      <c r="ADE293"/>
      <c r="ADF293"/>
      <c r="ADG293"/>
      <c r="ADH293"/>
      <c r="ADI293"/>
      <c r="ADJ293"/>
      <c r="ADK293"/>
      <c r="ADL293"/>
      <c r="ADM293"/>
      <c r="ADN293"/>
      <c r="ADO293"/>
      <c r="ADP293"/>
      <c r="ADQ293"/>
      <c r="ADR293"/>
      <c r="ADS293"/>
      <c r="ADT293"/>
      <c r="ADU293"/>
      <c r="ADV293"/>
      <c r="ADW293"/>
      <c r="ADX293"/>
      <c r="ADY293"/>
      <c r="ADZ293"/>
      <c r="AEA293"/>
      <c r="AEB293"/>
      <c r="AEC293"/>
      <c r="AED293"/>
      <c r="AEE293"/>
      <c r="AEF293"/>
      <c r="AEG293"/>
      <c r="AEH293"/>
      <c r="AEI293"/>
      <c r="AEJ293"/>
      <c r="AEK293"/>
      <c r="AEL293"/>
      <c r="AEM293"/>
      <c r="AEN293"/>
      <c r="AEO293"/>
      <c r="AEP293"/>
      <c r="AEQ293"/>
      <c r="AER293"/>
      <c r="AES293"/>
      <c r="AET293"/>
      <c r="AEU293"/>
      <c r="AEV293"/>
      <c r="AEW293"/>
      <c r="AEX293"/>
      <c r="AEY293"/>
      <c r="AEZ293"/>
      <c r="AFA293"/>
      <c r="AFB293"/>
      <c r="AFC293"/>
      <c r="AFD293"/>
      <c r="AFE293"/>
      <c r="AFF293"/>
      <c r="AFG293"/>
      <c r="AFH293"/>
      <c r="AFI293"/>
      <c r="AFJ293"/>
      <c r="AFK293"/>
      <c r="AFL293"/>
      <c r="AFM293"/>
      <c r="AFN293"/>
      <c r="AFO293"/>
      <c r="AFP293"/>
      <c r="AFQ293"/>
      <c r="AFR293"/>
      <c r="AFS293"/>
      <c r="AFT293"/>
      <c r="AFU293"/>
      <c r="AFV293"/>
      <c r="AFW293"/>
      <c r="AFX293"/>
      <c r="AFY293"/>
      <c r="AFZ293"/>
      <c r="AGA293"/>
      <c r="AGB293"/>
      <c r="AGC293"/>
      <c r="AGD293"/>
      <c r="AGE293"/>
      <c r="AGF293"/>
      <c r="AGG293"/>
      <c r="AGH293"/>
      <c r="AGI293"/>
      <c r="AGJ293"/>
      <c r="AGK293"/>
      <c r="AGL293"/>
      <c r="AGM293"/>
      <c r="AGN293"/>
      <c r="AGO293"/>
      <c r="AGP293"/>
      <c r="AGQ293"/>
      <c r="AGR293"/>
      <c r="AGS293"/>
      <c r="AGT293"/>
      <c r="AGU293"/>
      <c r="AGV293"/>
      <c r="AGW293"/>
      <c r="AGX293"/>
      <c r="AGY293"/>
      <c r="AGZ293"/>
      <c r="AHA293"/>
      <c r="AHB293"/>
      <c r="AHC293"/>
      <c r="AHD293"/>
      <c r="AHE293"/>
      <c r="AHF293"/>
      <c r="AHG293"/>
      <c r="AHH293"/>
      <c r="AHI293"/>
      <c r="AHJ293"/>
      <c r="AHK293"/>
      <c r="AHL293"/>
      <c r="AHM293"/>
      <c r="AHN293"/>
      <c r="AHO293"/>
      <c r="AHP293"/>
      <c r="AHQ293"/>
      <c r="AHR293"/>
      <c r="AHS293"/>
      <c r="AHT293"/>
      <c r="AHU293"/>
      <c r="AHV293"/>
      <c r="AHW293"/>
      <c r="AHX293"/>
      <c r="AHY293"/>
      <c r="AHZ293"/>
      <c r="AIA293"/>
      <c r="AIB293"/>
      <c r="AIC293"/>
      <c r="AID293"/>
      <c r="AIE293"/>
      <c r="AIF293"/>
      <c r="AIG293"/>
      <c r="AIH293"/>
      <c r="AII293"/>
      <c r="AIJ293"/>
      <c r="AIK293"/>
      <c r="AIL293"/>
      <c r="AIM293"/>
      <c r="AIN293"/>
      <c r="AIO293"/>
      <c r="AIP293"/>
      <c r="AIQ293"/>
      <c r="AIR293"/>
      <c r="AIS293"/>
      <c r="AIT293"/>
      <c r="AIU293"/>
      <c r="AIV293"/>
      <c r="AIW293"/>
      <c r="AIX293"/>
      <c r="AIY293"/>
      <c r="AIZ293"/>
      <c r="AJA293"/>
      <c r="AJB293"/>
      <c r="AJC293"/>
      <c r="AJD293"/>
      <c r="AJE293"/>
      <c r="AJF293"/>
      <c r="AJG293"/>
      <c r="AJH293"/>
      <c r="AJI293"/>
      <c r="AJJ293"/>
      <c r="AJK293"/>
      <c r="AJL293"/>
      <c r="AJM293"/>
      <c r="AJN293"/>
      <c r="AJO293"/>
      <c r="AJP293"/>
      <c r="AJQ293"/>
      <c r="AJR293"/>
      <c r="AJS293"/>
      <c r="AJT293"/>
      <c r="AJU293"/>
      <c r="AJV293"/>
      <c r="AJW293"/>
      <c r="AJX293"/>
      <c r="AJY293"/>
      <c r="AJZ293"/>
      <c r="AKA293"/>
      <c r="AKB293"/>
      <c r="AKC293"/>
      <c r="AKD293"/>
      <c r="AKE293"/>
      <c r="AKF293"/>
      <c r="AKG293"/>
      <c r="AKH293"/>
      <c r="AKI293"/>
      <c r="AKJ293"/>
      <c r="AKK293"/>
      <c r="AKL293"/>
      <c r="AKM293"/>
      <c r="AKN293"/>
      <c r="AKO293"/>
      <c r="AKP293"/>
      <c r="AKQ293"/>
      <c r="AKR293"/>
      <c r="AKS293"/>
      <c r="AKT293"/>
      <c r="AKU293"/>
      <c r="AKV293"/>
      <c r="AKW293"/>
      <c r="AKX293"/>
      <c r="AKY293"/>
      <c r="AKZ293"/>
      <c r="ALA293"/>
      <c r="ALB293"/>
      <c r="ALC293"/>
      <c r="ALD293"/>
      <c r="ALE293"/>
      <c r="ALF293"/>
      <c r="ALG293"/>
      <c r="ALH293"/>
      <c r="ALI293"/>
      <c r="ALJ293"/>
      <c r="ALK293"/>
      <c r="ALL293"/>
      <c r="ALM293"/>
      <c r="ALN293"/>
      <c r="ALO293"/>
      <c r="ALP293"/>
      <c r="ALQ293"/>
      <c r="ALR293"/>
      <c r="ALS293"/>
      <c r="ALT293"/>
      <c r="ALU293"/>
      <c r="ALV293"/>
      <c r="ALW293"/>
      <c r="ALX293"/>
      <c r="ALY293"/>
      <c r="ALZ293"/>
      <c r="AMA293"/>
      <c r="AMB293"/>
      <c r="AMC293"/>
      <c r="AMD293"/>
      <c r="AME293"/>
      <c r="AMF293"/>
      <c r="AMG293"/>
      <c r="AMH293"/>
      <c r="AMI293"/>
      <c r="AMJ293"/>
    </row>
    <row r="294" spans="1:1024" ht="26.25" x14ac:dyDescent="0.25">
      <c r="A294" s="101" t="s">
        <v>307</v>
      </c>
      <c r="B294" s="15">
        <v>0</v>
      </c>
      <c r="C294" s="5">
        <v>0</v>
      </c>
      <c r="D294" s="5">
        <v>0</v>
      </c>
      <c r="E294" s="5">
        <v>1</v>
      </c>
      <c r="F294" s="5">
        <v>0</v>
      </c>
      <c r="G294" s="5">
        <v>0</v>
      </c>
      <c r="H294" s="5">
        <v>0</v>
      </c>
      <c r="I294" s="5">
        <v>0</v>
      </c>
      <c r="J294" s="5">
        <v>0</v>
      </c>
      <c r="K294" s="5">
        <v>0</v>
      </c>
      <c r="L294" s="5">
        <v>0</v>
      </c>
      <c r="M294" s="5">
        <v>0</v>
      </c>
      <c r="N294" s="5">
        <v>0</v>
      </c>
      <c r="O294" s="5">
        <v>0</v>
      </c>
      <c r="P294" s="5">
        <v>0</v>
      </c>
    </row>
    <row r="295" spans="1:1024" ht="26.25" x14ac:dyDescent="0.25">
      <c r="A295" s="101" t="s">
        <v>1230</v>
      </c>
      <c r="B295" s="20">
        <v>0.96691014381314599</v>
      </c>
      <c r="C295" s="20">
        <v>0.99292704143795596</v>
      </c>
      <c r="D295" s="20">
        <v>0.99282885495553896</v>
      </c>
      <c r="E295" s="20">
        <v>0.70635015178581395</v>
      </c>
      <c r="F295">
        <v>0.52750869865826999</v>
      </c>
      <c r="G295" s="20">
        <v>0.78749624348607905</v>
      </c>
      <c r="H295" s="20">
        <v>0.77435482277499101</v>
      </c>
      <c r="I295" s="20"/>
      <c r="J295" s="20">
        <v>0.69451725927531904</v>
      </c>
      <c r="K295" s="20">
        <v>0.85284757556121404</v>
      </c>
      <c r="L295" s="20">
        <v>0.99320667980897703</v>
      </c>
      <c r="M295" s="20">
        <v>0.67839569086175699</v>
      </c>
      <c r="N295" s="20">
        <v>0.999918020146491</v>
      </c>
      <c r="O295" s="20">
        <v>0.92774184350696398</v>
      </c>
      <c r="P295" s="20">
        <v>0.74410235792281398</v>
      </c>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c r="ABM295"/>
      <c r="ABN295"/>
      <c r="ABO295"/>
      <c r="ABP295"/>
      <c r="ABQ295"/>
      <c r="ABR295"/>
      <c r="ABS295"/>
      <c r="ABT295"/>
      <c r="ABU295"/>
      <c r="ABV295"/>
      <c r="ABW295"/>
      <c r="ABX295"/>
      <c r="ABY295"/>
      <c r="ABZ295"/>
      <c r="ACA295"/>
      <c r="ACB295"/>
      <c r="ACC295"/>
      <c r="ACD295"/>
      <c r="ACE295"/>
      <c r="ACF295"/>
      <c r="ACG295"/>
      <c r="ACH295"/>
      <c r="ACI295"/>
      <c r="ACJ295"/>
      <c r="ACK295"/>
      <c r="ACL295"/>
      <c r="ACM295"/>
      <c r="ACN295"/>
      <c r="ACO295"/>
      <c r="ACP295"/>
      <c r="ACQ295"/>
      <c r="ACR295"/>
      <c r="ACS295"/>
      <c r="ACT295"/>
      <c r="ACU295"/>
      <c r="ACV295"/>
      <c r="ACW295"/>
      <c r="ACX295"/>
      <c r="ACY295"/>
      <c r="ACZ295"/>
      <c r="ADA295"/>
      <c r="ADB295"/>
      <c r="ADC295"/>
      <c r="ADD295"/>
      <c r="ADE295"/>
      <c r="ADF295"/>
      <c r="ADG295"/>
      <c r="ADH295"/>
      <c r="ADI295"/>
      <c r="ADJ295"/>
      <c r="ADK295"/>
      <c r="ADL295"/>
      <c r="ADM295"/>
      <c r="ADN295"/>
      <c r="ADO295"/>
      <c r="ADP295"/>
      <c r="ADQ295"/>
      <c r="ADR295"/>
      <c r="ADS295"/>
      <c r="ADT295"/>
      <c r="ADU295"/>
      <c r="ADV295"/>
      <c r="ADW295"/>
      <c r="ADX295"/>
      <c r="ADY295"/>
      <c r="ADZ295"/>
      <c r="AEA295"/>
      <c r="AEB295"/>
      <c r="AEC295"/>
      <c r="AED295"/>
      <c r="AEE295"/>
      <c r="AEF295"/>
      <c r="AEG295"/>
      <c r="AEH295"/>
      <c r="AEI295"/>
      <c r="AEJ295"/>
      <c r="AEK295"/>
      <c r="AEL295"/>
      <c r="AEM295"/>
      <c r="AEN295"/>
      <c r="AEO295"/>
      <c r="AEP295"/>
      <c r="AEQ295"/>
      <c r="AER295"/>
      <c r="AES295"/>
      <c r="AET295"/>
      <c r="AEU295"/>
      <c r="AEV295"/>
      <c r="AEW295"/>
      <c r="AEX295"/>
      <c r="AEY295"/>
      <c r="AEZ295"/>
      <c r="AFA295"/>
      <c r="AFB295"/>
      <c r="AFC295"/>
      <c r="AFD295"/>
      <c r="AFE295"/>
      <c r="AFF295"/>
      <c r="AFG295"/>
      <c r="AFH295"/>
      <c r="AFI295"/>
      <c r="AFJ295"/>
      <c r="AFK295"/>
      <c r="AFL295"/>
      <c r="AFM295"/>
      <c r="AFN295"/>
      <c r="AFO295"/>
      <c r="AFP295"/>
      <c r="AFQ295"/>
      <c r="AFR295"/>
      <c r="AFS295"/>
      <c r="AFT295"/>
      <c r="AFU295"/>
      <c r="AFV295"/>
      <c r="AFW295"/>
      <c r="AFX295"/>
      <c r="AFY295"/>
      <c r="AFZ295"/>
      <c r="AGA295"/>
      <c r="AGB295"/>
      <c r="AGC295"/>
      <c r="AGD295"/>
      <c r="AGE295"/>
      <c r="AGF295"/>
      <c r="AGG295"/>
      <c r="AGH295"/>
      <c r="AGI295"/>
      <c r="AGJ295"/>
      <c r="AGK295"/>
      <c r="AGL295"/>
      <c r="AGM295"/>
      <c r="AGN295"/>
      <c r="AGO295"/>
      <c r="AGP295"/>
      <c r="AGQ295"/>
      <c r="AGR295"/>
      <c r="AGS295"/>
      <c r="AGT295"/>
      <c r="AGU295"/>
      <c r="AGV295"/>
      <c r="AGW295"/>
      <c r="AGX295"/>
      <c r="AGY295"/>
      <c r="AGZ295"/>
      <c r="AHA295"/>
      <c r="AHB295"/>
      <c r="AHC295"/>
      <c r="AHD295"/>
      <c r="AHE295"/>
      <c r="AHF295"/>
      <c r="AHG295"/>
      <c r="AHH295"/>
      <c r="AHI295"/>
      <c r="AHJ295"/>
      <c r="AHK295"/>
      <c r="AHL295"/>
      <c r="AHM295"/>
      <c r="AHN295"/>
      <c r="AHO295"/>
      <c r="AHP295"/>
      <c r="AHQ295"/>
      <c r="AHR295"/>
      <c r="AHS295"/>
      <c r="AHT295"/>
      <c r="AHU295"/>
      <c r="AHV295"/>
      <c r="AHW295"/>
      <c r="AHX295"/>
      <c r="AHY295"/>
      <c r="AHZ295"/>
      <c r="AIA295"/>
      <c r="AIB295"/>
      <c r="AIC295"/>
      <c r="AID295"/>
      <c r="AIE295"/>
      <c r="AIF295"/>
      <c r="AIG295"/>
      <c r="AIH295"/>
      <c r="AII295"/>
      <c r="AIJ295"/>
      <c r="AIK295"/>
      <c r="AIL295"/>
      <c r="AIM295"/>
      <c r="AIN295"/>
      <c r="AIO295"/>
      <c r="AIP295"/>
      <c r="AIQ295"/>
      <c r="AIR295"/>
      <c r="AIS295"/>
      <c r="AIT295"/>
      <c r="AIU295"/>
      <c r="AIV295"/>
      <c r="AIW295"/>
      <c r="AIX295"/>
      <c r="AIY295"/>
      <c r="AIZ295"/>
      <c r="AJA295"/>
      <c r="AJB295"/>
      <c r="AJC295"/>
      <c r="AJD295"/>
      <c r="AJE295"/>
      <c r="AJF295"/>
      <c r="AJG295"/>
      <c r="AJH295"/>
      <c r="AJI295"/>
      <c r="AJJ295"/>
      <c r="AJK295"/>
      <c r="AJL295"/>
      <c r="AJM295"/>
      <c r="AJN295"/>
      <c r="AJO295"/>
      <c r="AJP295"/>
      <c r="AJQ295"/>
      <c r="AJR295"/>
      <c r="AJS295"/>
      <c r="AJT295"/>
      <c r="AJU295"/>
      <c r="AJV295"/>
      <c r="AJW295"/>
      <c r="AJX295"/>
      <c r="AJY295"/>
      <c r="AJZ295"/>
      <c r="AKA295"/>
      <c r="AKB295"/>
      <c r="AKC295"/>
      <c r="AKD295"/>
      <c r="AKE295"/>
      <c r="AKF295"/>
      <c r="AKG295"/>
      <c r="AKH295"/>
      <c r="AKI295"/>
      <c r="AKJ295"/>
      <c r="AKK295"/>
      <c r="AKL295"/>
      <c r="AKM295"/>
      <c r="AKN295"/>
      <c r="AKO295"/>
      <c r="AKP295"/>
      <c r="AKQ295"/>
      <c r="AKR295"/>
      <c r="AKS295"/>
      <c r="AKT295"/>
      <c r="AKU295"/>
      <c r="AKV295"/>
      <c r="AKW295"/>
      <c r="AKX295"/>
      <c r="AKY295"/>
      <c r="AKZ295"/>
      <c r="ALA295"/>
      <c r="ALB295"/>
      <c r="ALC295"/>
      <c r="ALD295"/>
      <c r="ALE295"/>
      <c r="ALF295"/>
      <c r="ALG295"/>
      <c r="ALH295"/>
      <c r="ALI295"/>
      <c r="ALJ295"/>
      <c r="ALK295"/>
      <c r="ALL295"/>
      <c r="ALM295"/>
      <c r="ALN295"/>
      <c r="ALO295"/>
      <c r="ALP295"/>
      <c r="ALQ295"/>
      <c r="ALR295"/>
      <c r="ALS295"/>
      <c r="ALT295"/>
      <c r="ALU295"/>
      <c r="ALV295"/>
      <c r="ALW295"/>
      <c r="ALX295"/>
      <c r="ALY295"/>
      <c r="ALZ295"/>
      <c r="AMA295"/>
      <c r="AMB295"/>
      <c r="AMC295"/>
      <c r="AMD295"/>
      <c r="AME295"/>
      <c r="AMF295"/>
      <c r="AMG295"/>
      <c r="AMH295"/>
      <c r="AMI295"/>
      <c r="AMJ295"/>
    </row>
    <row r="296" spans="1:1024" ht="26.25" x14ac:dyDescent="0.25">
      <c r="A296" s="101" t="s">
        <v>1344</v>
      </c>
      <c r="B296" s="32">
        <v>0.93400000000000005</v>
      </c>
      <c r="C296" s="20">
        <v>0.87150000000000005</v>
      </c>
      <c r="D296" s="20">
        <v>0.93400000000000005</v>
      </c>
      <c r="E296" s="20">
        <v>0.62</v>
      </c>
      <c r="F296" s="20">
        <v>0.78</v>
      </c>
      <c r="G296" s="20">
        <v>0.83499999999999996</v>
      </c>
      <c r="H296" s="20">
        <v>0.93100000000000005</v>
      </c>
      <c r="I296" s="20">
        <v>0.75</v>
      </c>
      <c r="J296" s="20">
        <v>0.94</v>
      </c>
      <c r="K296" s="20">
        <v>0.96599999999999997</v>
      </c>
      <c r="L296" s="20">
        <v>1</v>
      </c>
      <c r="M296" s="20">
        <v>0.749</v>
      </c>
      <c r="N296" s="20">
        <v>1</v>
      </c>
      <c r="O296" s="20"/>
      <c r="P296" s="20">
        <v>0.9526</v>
      </c>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c r="AAA296"/>
      <c r="AAB296"/>
      <c r="AAC296"/>
      <c r="AAD296"/>
      <c r="AAE296"/>
      <c r="AAF296"/>
      <c r="AAG296"/>
      <c r="AAH296"/>
      <c r="AAI296"/>
      <c r="AAJ296"/>
      <c r="AAK296"/>
      <c r="AAL296"/>
      <c r="AAM296"/>
      <c r="AAN296"/>
      <c r="AAO296"/>
      <c r="AAP296"/>
      <c r="AAQ296"/>
      <c r="AAR296"/>
      <c r="AAS296"/>
      <c r="AAT296"/>
      <c r="AAU296"/>
      <c r="AAV296"/>
      <c r="AAW296"/>
      <c r="AAX296"/>
      <c r="AAY296"/>
      <c r="AAZ296"/>
      <c r="ABA296"/>
      <c r="ABB296"/>
      <c r="ABC296"/>
      <c r="ABD296"/>
      <c r="ABE296"/>
      <c r="ABF296"/>
      <c r="ABG296"/>
      <c r="ABH296"/>
      <c r="ABI296"/>
      <c r="ABJ296"/>
      <c r="ABK296"/>
      <c r="ABL296"/>
      <c r="ABM296"/>
      <c r="ABN296"/>
      <c r="ABO296"/>
      <c r="ABP296"/>
      <c r="ABQ296"/>
      <c r="ABR296"/>
      <c r="ABS296"/>
      <c r="ABT296"/>
      <c r="ABU296"/>
      <c r="ABV296"/>
      <c r="ABW296"/>
      <c r="ABX296"/>
      <c r="ABY296"/>
      <c r="ABZ296"/>
      <c r="ACA296"/>
      <c r="ACB296"/>
      <c r="ACC296"/>
      <c r="ACD296"/>
      <c r="ACE296"/>
      <c r="ACF296"/>
      <c r="ACG296"/>
      <c r="ACH296"/>
      <c r="ACI296"/>
      <c r="ACJ296"/>
      <c r="ACK296"/>
      <c r="ACL296"/>
      <c r="ACM296"/>
      <c r="ACN296"/>
      <c r="ACO296"/>
      <c r="ACP296"/>
      <c r="ACQ296"/>
      <c r="ACR296"/>
      <c r="ACS296"/>
      <c r="ACT296"/>
      <c r="ACU296"/>
      <c r="ACV296"/>
      <c r="ACW296"/>
      <c r="ACX296"/>
      <c r="ACY296"/>
      <c r="ACZ296"/>
      <c r="ADA296"/>
      <c r="ADB296"/>
      <c r="ADC296"/>
      <c r="ADD296"/>
      <c r="ADE296"/>
      <c r="ADF296"/>
      <c r="ADG296"/>
      <c r="ADH296"/>
      <c r="ADI296"/>
      <c r="ADJ296"/>
      <c r="ADK296"/>
      <c r="ADL296"/>
      <c r="ADM296"/>
      <c r="ADN296"/>
      <c r="ADO296"/>
      <c r="ADP296"/>
      <c r="ADQ296"/>
      <c r="ADR296"/>
      <c r="ADS296"/>
      <c r="ADT296"/>
      <c r="ADU296"/>
      <c r="ADV296"/>
      <c r="ADW296"/>
      <c r="ADX296"/>
      <c r="ADY296"/>
      <c r="ADZ296"/>
      <c r="AEA296"/>
      <c r="AEB296"/>
      <c r="AEC296"/>
      <c r="AED296"/>
      <c r="AEE296"/>
      <c r="AEF296"/>
      <c r="AEG296"/>
      <c r="AEH296"/>
      <c r="AEI296"/>
      <c r="AEJ296"/>
      <c r="AEK296"/>
      <c r="AEL296"/>
      <c r="AEM296"/>
      <c r="AEN296"/>
      <c r="AEO296"/>
      <c r="AEP296"/>
      <c r="AEQ296"/>
      <c r="AER296"/>
      <c r="AES296"/>
      <c r="AET296"/>
      <c r="AEU296"/>
      <c r="AEV296"/>
      <c r="AEW296"/>
      <c r="AEX296"/>
      <c r="AEY296"/>
      <c r="AEZ296"/>
      <c r="AFA296"/>
      <c r="AFB296"/>
      <c r="AFC296"/>
      <c r="AFD296"/>
      <c r="AFE296"/>
      <c r="AFF296"/>
      <c r="AFG296"/>
      <c r="AFH296"/>
      <c r="AFI296"/>
      <c r="AFJ296"/>
      <c r="AFK296"/>
      <c r="AFL296"/>
      <c r="AFM296"/>
      <c r="AFN296"/>
      <c r="AFO296"/>
      <c r="AFP296"/>
      <c r="AFQ296"/>
      <c r="AFR296"/>
      <c r="AFS296"/>
      <c r="AFT296"/>
      <c r="AFU296"/>
      <c r="AFV296"/>
      <c r="AFW296"/>
      <c r="AFX296"/>
      <c r="AFY296"/>
      <c r="AFZ296"/>
      <c r="AGA296"/>
      <c r="AGB296"/>
      <c r="AGC296"/>
      <c r="AGD296"/>
      <c r="AGE296"/>
      <c r="AGF296"/>
      <c r="AGG296"/>
      <c r="AGH296"/>
      <c r="AGI296"/>
      <c r="AGJ296"/>
      <c r="AGK296"/>
      <c r="AGL296"/>
      <c r="AGM296"/>
      <c r="AGN296"/>
      <c r="AGO296"/>
      <c r="AGP296"/>
      <c r="AGQ296"/>
      <c r="AGR296"/>
      <c r="AGS296"/>
      <c r="AGT296"/>
      <c r="AGU296"/>
      <c r="AGV296"/>
      <c r="AGW296"/>
      <c r="AGX296"/>
      <c r="AGY296"/>
      <c r="AGZ296"/>
      <c r="AHA296"/>
      <c r="AHB296"/>
      <c r="AHC296"/>
      <c r="AHD296"/>
      <c r="AHE296"/>
      <c r="AHF296"/>
      <c r="AHG296"/>
      <c r="AHH296"/>
      <c r="AHI296"/>
      <c r="AHJ296"/>
      <c r="AHK296"/>
      <c r="AHL296"/>
      <c r="AHM296"/>
      <c r="AHN296"/>
      <c r="AHO296"/>
      <c r="AHP296"/>
      <c r="AHQ296"/>
      <c r="AHR296"/>
      <c r="AHS296"/>
      <c r="AHT296"/>
      <c r="AHU296"/>
      <c r="AHV296"/>
      <c r="AHW296"/>
      <c r="AHX296"/>
      <c r="AHY296"/>
      <c r="AHZ296"/>
      <c r="AIA296"/>
      <c r="AIB296"/>
      <c r="AIC296"/>
      <c r="AID296"/>
      <c r="AIE296"/>
      <c r="AIF296"/>
      <c r="AIG296"/>
      <c r="AIH296"/>
      <c r="AII296"/>
      <c r="AIJ296"/>
      <c r="AIK296"/>
      <c r="AIL296"/>
      <c r="AIM296"/>
      <c r="AIN296"/>
      <c r="AIO296"/>
      <c r="AIP296"/>
      <c r="AIQ296"/>
      <c r="AIR296"/>
      <c r="AIS296"/>
      <c r="AIT296"/>
      <c r="AIU296"/>
      <c r="AIV296"/>
      <c r="AIW296"/>
      <c r="AIX296"/>
      <c r="AIY296"/>
      <c r="AIZ296"/>
      <c r="AJA296"/>
      <c r="AJB296"/>
      <c r="AJC296"/>
      <c r="AJD296"/>
      <c r="AJE296"/>
      <c r="AJF296"/>
      <c r="AJG296"/>
      <c r="AJH296"/>
      <c r="AJI296"/>
      <c r="AJJ296"/>
      <c r="AJK296"/>
      <c r="AJL296"/>
      <c r="AJM296"/>
      <c r="AJN296"/>
      <c r="AJO296"/>
      <c r="AJP296"/>
      <c r="AJQ296"/>
      <c r="AJR296"/>
      <c r="AJS296"/>
      <c r="AJT296"/>
      <c r="AJU296"/>
      <c r="AJV296"/>
      <c r="AJW296"/>
      <c r="AJX296"/>
      <c r="AJY296"/>
      <c r="AJZ296"/>
      <c r="AKA296"/>
      <c r="AKB296"/>
      <c r="AKC296"/>
      <c r="AKD296"/>
      <c r="AKE296"/>
      <c r="AKF296"/>
      <c r="AKG296"/>
      <c r="AKH296"/>
      <c r="AKI296"/>
      <c r="AKJ296"/>
      <c r="AKK296"/>
      <c r="AKL296"/>
      <c r="AKM296"/>
      <c r="AKN296"/>
      <c r="AKO296"/>
      <c r="AKP296"/>
      <c r="AKQ296"/>
      <c r="AKR296"/>
      <c r="AKS296"/>
      <c r="AKT296"/>
      <c r="AKU296"/>
      <c r="AKV296"/>
      <c r="AKW296"/>
      <c r="AKX296"/>
      <c r="AKY296"/>
      <c r="AKZ296"/>
      <c r="ALA296"/>
      <c r="ALB296"/>
      <c r="ALC296"/>
      <c r="ALD296"/>
      <c r="ALE296"/>
      <c r="ALF296"/>
      <c r="ALG296"/>
      <c r="ALH296"/>
      <c r="ALI296"/>
      <c r="ALJ296"/>
      <c r="ALK296"/>
      <c r="ALL296"/>
      <c r="ALM296"/>
      <c r="ALN296"/>
      <c r="ALO296"/>
      <c r="ALP296"/>
      <c r="ALQ296"/>
      <c r="ALR296"/>
      <c r="ALS296"/>
      <c r="ALT296"/>
      <c r="ALU296"/>
      <c r="ALV296"/>
      <c r="ALW296"/>
      <c r="ALX296"/>
      <c r="ALY296"/>
      <c r="ALZ296"/>
      <c r="AMA296"/>
      <c r="AMB296"/>
      <c r="AMC296"/>
      <c r="AMD296"/>
      <c r="AME296"/>
      <c r="AMF296"/>
      <c r="AMG296"/>
      <c r="AMH296"/>
      <c r="AMI296"/>
      <c r="AMJ296"/>
    </row>
    <row r="297" spans="1:1024" s="122" customFormat="1" ht="13.5" thickBot="1" x14ac:dyDescent="0.25">
      <c r="A297" s="120" t="s">
        <v>1345</v>
      </c>
      <c r="B297" s="121">
        <f>AVERAGE(B279:B296)</f>
        <v>0.74135622290460779</v>
      </c>
      <c r="C297" s="121">
        <f>AVERAGE(C279:C296)</f>
        <v>0.75276848632312643</v>
      </c>
      <c r="D297" s="121">
        <f>AVERAGE(D292:D296,D283:D290,D279:D281)</f>
        <v>0.68005545614963725</v>
      </c>
      <c r="E297" s="121">
        <f t="shared" ref="E297:K297" si="13">AVERAGE(E283:E296,E279:E281)</f>
        <v>0.6372189669495345</v>
      </c>
      <c r="F297" s="121">
        <f t="shared" si="13"/>
        <v>0.7746558047627472</v>
      </c>
      <c r="G297" s="121">
        <f t="shared" si="13"/>
        <v>0.71002695619263001</v>
      </c>
      <c r="H297" s="121">
        <f t="shared" si="13"/>
        <v>0.59141732647980527</v>
      </c>
      <c r="I297" s="121">
        <f t="shared" si="13"/>
        <v>0.80780918784944278</v>
      </c>
      <c r="J297" s="121">
        <f t="shared" si="13"/>
        <v>0.76555821338855679</v>
      </c>
      <c r="K297" s="121">
        <f t="shared" si="13"/>
        <v>0.68723031214610919</v>
      </c>
      <c r="L297" s="121">
        <f>AVERAGE(L279:L296)</f>
        <v>0.75565409683565321</v>
      </c>
      <c r="M297" s="121">
        <f>AVERAGE(M283:M296,M279:M281)</f>
        <v>0.70353942407814818</v>
      </c>
      <c r="N297" s="121">
        <f>AVERAGE(N279:N296)</f>
        <v>0.73506601792738069</v>
      </c>
      <c r="O297" s="121">
        <f>AVERAGE(O279:O296)</f>
        <v>0.69850287691215063</v>
      </c>
      <c r="P297" s="123">
        <f>AVERAGE(P283:P296,P279:P281)</f>
        <v>0.70586476959115541</v>
      </c>
      <c r="Q297" s="140"/>
    </row>
    <row r="298" spans="1:1024" x14ac:dyDescent="0.25">
      <c r="A298" s="119" t="s">
        <v>1346</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c r="ABM298"/>
      <c r="ABN298"/>
      <c r="ABO298"/>
      <c r="ABP298"/>
      <c r="ABQ298"/>
      <c r="ABR298"/>
      <c r="ABS298"/>
      <c r="ABT298"/>
      <c r="ABU298"/>
      <c r="ABV298"/>
      <c r="ABW298"/>
      <c r="ABX298"/>
      <c r="ABY298"/>
      <c r="ABZ298"/>
      <c r="ACA298"/>
      <c r="ACB298"/>
      <c r="ACC298"/>
      <c r="ACD298"/>
      <c r="ACE298"/>
      <c r="ACF298"/>
      <c r="ACG298"/>
      <c r="ACH298"/>
      <c r="ACI298"/>
      <c r="ACJ298"/>
      <c r="ACK298"/>
      <c r="ACL298"/>
      <c r="ACM298"/>
      <c r="ACN298"/>
      <c r="ACO298"/>
      <c r="ACP298"/>
      <c r="ACQ298"/>
      <c r="ACR298"/>
      <c r="ACS298"/>
      <c r="ACT298"/>
      <c r="ACU298"/>
      <c r="ACV298"/>
      <c r="ACW298"/>
      <c r="ACX298"/>
      <c r="ACY298"/>
      <c r="ACZ298"/>
      <c r="ADA298"/>
      <c r="ADB298"/>
      <c r="ADC298"/>
      <c r="ADD298"/>
      <c r="ADE298"/>
      <c r="ADF298"/>
      <c r="ADG298"/>
      <c r="ADH298"/>
      <c r="ADI298"/>
      <c r="ADJ298"/>
      <c r="ADK298"/>
      <c r="ADL298"/>
      <c r="ADM298"/>
      <c r="ADN298"/>
      <c r="ADO298"/>
      <c r="ADP298"/>
      <c r="ADQ298"/>
      <c r="ADR298"/>
      <c r="ADS298"/>
      <c r="ADT298"/>
      <c r="ADU298"/>
      <c r="ADV298"/>
      <c r="ADW298"/>
      <c r="ADX298"/>
      <c r="ADY298"/>
      <c r="ADZ298"/>
      <c r="AEA298"/>
      <c r="AEB298"/>
      <c r="AEC298"/>
      <c r="AED298"/>
      <c r="AEE298"/>
      <c r="AEF298"/>
      <c r="AEG298"/>
      <c r="AEH298"/>
      <c r="AEI298"/>
      <c r="AEJ298"/>
      <c r="AEK298"/>
      <c r="AEL298"/>
      <c r="AEM298"/>
      <c r="AEN298"/>
      <c r="AEO298"/>
      <c r="AEP298"/>
      <c r="AEQ298"/>
      <c r="AER298"/>
      <c r="AES298"/>
      <c r="AET298"/>
      <c r="AEU298"/>
      <c r="AEV298"/>
      <c r="AEW298"/>
      <c r="AEX298"/>
      <c r="AEY298"/>
      <c r="AEZ298"/>
      <c r="AFA298"/>
      <c r="AFB298"/>
      <c r="AFC298"/>
      <c r="AFD298"/>
      <c r="AFE298"/>
      <c r="AFF298"/>
      <c r="AFG298"/>
      <c r="AFH298"/>
      <c r="AFI298"/>
      <c r="AFJ298"/>
      <c r="AFK298"/>
      <c r="AFL298"/>
      <c r="AFM298"/>
      <c r="AFN298"/>
      <c r="AFO298"/>
      <c r="AFP298"/>
      <c r="AFQ298"/>
      <c r="AFR298"/>
      <c r="AFS298"/>
      <c r="AFT298"/>
      <c r="AFU298"/>
      <c r="AFV298"/>
      <c r="AFW298"/>
      <c r="AFX298"/>
      <c r="AFY298"/>
      <c r="AFZ298"/>
      <c r="AGA298"/>
      <c r="AGB298"/>
      <c r="AGC298"/>
      <c r="AGD298"/>
      <c r="AGE298"/>
      <c r="AGF298"/>
      <c r="AGG298"/>
      <c r="AGH298"/>
      <c r="AGI298"/>
      <c r="AGJ298"/>
      <c r="AGK298"/>
      <c r="AGL298"/>
      <c r="AGM298"/>
      <c r="AGN298"/>
      <c r="AGO298"/>
      <c r="AGP298"/>
      <c r="AGQ298"/>
      <c r="AGR298"/>
      <c r="AGS298"/>
      <c r="AGT298"/>
      <c r="AGU298"/>
      <c r="AGV298"/>
      <c r="AGW298"/>
      <c r="AGX298"/>
      <c r="AGY298"/>
      <c r="AGZ298"/>
      <c r="AHA298"/>
      <c r="AHB298"/>
      <c r="AHC298"/>
      <c r="AHD298"/>
      <c r="AHE298"/>
      <c r="AHF298"/>
      <c r="AHG298"/>
      <c r="AHH298"/>
      <c r="AHI298"/>
      <c r="AHJ298"/>
      <c r="AHK298"/>
      <c r="AHL298"/>
      <c r="AHM298"/>
      <c r="AHN298"/>
      <c r="AHO298"/>
      <c r="AHP298"/>
      <c r="AHQ298"/>
      <c r="AHR298"/>
      <c r="AHS298"/>
      <c r="AHT298"/>
      <c r="AHU298"/>
      <c r="AHV298"/>
      <c r="AHW298"/>
      <c r="AHX298"/>
      <c r="AHY298"/>
      <c r="AHZ298"/>
      <c r="AIA298"/>
      <c r="AIB298"/>
      <c r="AIC298"/>
      <c r="AID298"/>
      <c r="AIE298"/>
      <c r="AIF298"/>
      <c r="AIG298"/>
      <c r="AIH298"/>
      <c r="AII298"/>
      <c r="AIJ298"/>
      <c r="AIK298"/>
      <c r="AIL298"/>
      <c r="AIM298"/>
      <c r="AIN298"/>
      <c r="AIO298"/>
      <c r="AIP298"/>
      <c r="AIQ298"/>
      <c r="AIR298"/>
      <c r="AIS298"/>
      <c r="AIT298"/>
      <c r="AIU298"/>
      <c r="AIV298"/>
      <c r="AIW298"/>
      <c r="AIX298"/>
      <c r="AIY298"/>
      <c r="AIZ298"/>
      <c r="AJA298"/>
      <c r="AJB298"/>
      <c r="AJC298"/>
      <c r="AJD298"/>
      <c r="AJE298"/>
      <c r="AJF298"/>
      <c r="AJG298"/>
      <c r="AJH298"/>
      <c r="AJI298"/>
      <c r="AJJ298"/>
      <c r="AJK298"/>
      <c r="AJL298"/>
      <c r="AJM298"/>
      <c r="AJN298"/>
      <c r="AJO298"/>
      <c r="AJP298"/>
      <c r="AJQ298"/>
      <c r="AJR298"/>
      <c r="AJS298"/>
      <c r="AJT298"/>
      <c r="AJU298"/>
      <c r="AJV298"/>
      <c r="AJW298"/>
      <c r="AJX298"/>
      <c r="AJY298"/>
      <c r="AJZ298"/>
      <c r="AKA298"/>
      <c r="AKB298"/>
      <c r="AKC298"/>
      <c r="AKD298"/>
      <c r="AKE298"/>
      <c r="AKF298"/>
      <c r="AKG298"/>
      <c r="AKH298"/>
      <c r="AKI298"/>
      <c r="AKJ298"/>
      <c r="AKK298"/>
      <c r="AKL298"/>
      <c r="AKM298"/>
      <c r="AKN298"/>
      <c r="AKO298"/>
      <c r="AKP298"/>
      <c r="AKQ298"/>
      <c r="AKR298"/>
      <c r="AKS298"/>
      <c r="AKT298"/>
      <c r="AKU298"/>
      <c r="AKV298"/>
      <c r="AKW298"/>
      <c r="AKX298"/>
      <c r="AKY298"/>
      <c r="AKZ298"/>
      <c r="ALA298"/>
      <c r="ALB298"/>
      <c r="ALC298"/>
      <c r="ALD298"/>
      <c r="ALE298"/>
      <c r="ALF298"/>
      <c r="ALG298"/>
      <c r="ALH298"/>
      <c r="ALI298"/>
      <c r="ALJ298"/>
      <c r="ALK298"/>
      <c r="ALL298"/>
      <c r="ALM298"/>
      <c r="ALN298"/>
      <c r="ALO298"/>
      <c r="ALP298"/>
      <c r="ALQ298"/>
      <c r="ALR298"/>
      <c r="ALS298"/>
      <c r="ALT298"/>
      <c r="ALU298"/>
      <c r="ALV298"/>
      <c r="ALW298"/>
      <c r="ALX298"/>
      <c r="ALY298"/>
      <c r="ALZ298"/>
      <c r="AMA298"/>
      <c r="AMB298"/>
      <c r="AMC298"/>
      <c r="AMD298"/>
      <c r="AME298"/>
      <c r="AMF298"/>
      <c r="AMG298"/>
      <c r="AMH298"/>
      <c r="AMI298"/>
      <c r="AMJ298"/>
    </row>
    <row r="299" spans="1:1024" x14ac:dyDescent="0.25">
      <c r="A299" t="s">
        <v>1347</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c r="ABM299"/>
      <c r="ABN299"/>
      <c r="ABO299"/>
      <c r="ABP299"/>
      <c r="ABQ299"/>
      <c r="ABR299"/>
      <c r="ABS299"/>
      <c r="ABT299"/>
      <c r="ABU299"/>
      <c r="ABV299"/>
      <c r="ABW299"/>
      <c r="ABX299"/>
      <c r="ABY299"/>
      <c r="ABZ299"/>
      <c r="ACA299"/>
      <c r="ACB299"/>
      <c r="ACC299"/>
      <c r="ACD299"/>
      <c r="ACE299"/>
      <c r="ACF299"/>
      <c r="ACG299"/>
      <c r="ACH299"/>
      <c r="ACI299"/>
      <c r="ACJ299"/>
      <c r="ACK299"/>
      <c r="ACL299"/>
      <c r="ACM299"/>
      <c r="ACN299"/>
      <c r="ACO299"/>
      <c r="ACP299"/>
      <c r="ACQ299"/>
      <c r="ACR299"/>
      <c r="ACS299"/>
      <c r="ACT299"/>
      <c r="ACU299"/>
      <c r="ACV299"/>
      <c r="ACW299"/>
      <c r="ACX299"/>
      <c r="ACY299"/>
      <c r="ACZ299"/>
      <c r="ADA299"/>
      <c r="ADB299"/>
      <c r="ADC299"/>
      <c r="ADD299"/>
      <c r="ADE299"/>
      <c r="ADF299"/>
      <c r="ADG299"/>
      <c r="ADH299"/>
      <c r="ADI299"/>
      <c r="ADJ299"/>
      <c r="ADK299"/>
      <c r="ADL299"/>
      <c r="ADM299"/>
      <c r="ADN299"/>
      <c r="ADO299"/>
      <c r="ADP299"/>
      <c r="ADQ299"/>
      <c r="ADR299"/>
      <c r="ADS299"/>
      <c r="ADT299"/>
      <c r="ADU299"/>
      <c r="ADV299"/>
      <c r="ADW299"/>
      <c r="ADX299"/>
      <c r="ADY299"/>
      <c r="ADZ299"/>
      <c r="AEA299"/>
      <c r="AEB299"/>
      <c r="AEC299"/>
      <c r="AED299"/>
      <c r="AEE299"/>
      <c r="AEF299"/>
      <c r="AEG299"/>
      <c r="AEH299"/>
      <c r="AEI299"/>
      <c r="AEJ299"/>
      <c r="AEK299"/>
      <c r="AEL299"/>
      <c r="AEM299"/>
      <c r="AEN299"/>
      <c r="AEO299"/>
      <c r="AEP299"/>
      <c r="AEQ299"/>
      <c r="AER299"/>
      <c r="AES299"/>
      <c r="AET299"/>
      <c r="AEU299"/>
      <c r="AEV299"/>
      <c r="AEW299"/>
      <c r="AEX299"/>
      <c r="AEY299"/>
      <c r="AEZ299"/>
      <c r="AFA299"/>
      <c r="AFB299"/>
      <c r="AFC299"/>
      <c r="AFD299"/>
      <c r="AFE299"/>
      <c r="AFF299"/>
      <c r="AFG299"/>
      <c r="AFH299"/>
      <c r="AFI299"/>
      <c r="AFJ299"/>
      <c r="AFK299"/>
      <c r="AFL299"/>
      <c r="AFM299"/>
      <c r="AFN299"/>
      <c r="AFO299"/>
      <c r="AFP299"/>
      <c r="AFQ299"/>
      <c r="AFR299"/>
      <c r="AFS299"/>
      <c r="AFT299"/>
      <c r="AFU299"/>
      <c r="AFV299"/>
      <c r="AFW299"/>
      <c r="AFX299"/>
      <c r="AFY299"/>
      <c r="AFZ299"/>
      <c r="AGA299"/>
      <c r="AGB299"/>
      <c r="AGC299"/>
      <c r="AGD299"/>
      <c r="AGE299"/>
      <c r="AGF299"/>
      <c r="AGG299"/>
      <c r="AGH299"/>
      <c r="AGI299"/>
      <c r="AGJ299"/>
      <c r="AGK299"/>
      <c r="AGL299"/>
      <c r="AGM299"/>
      <c r="AGN299"/>
      <c r="AGO299"/>
      <c r="AGP299"/>
      <c r="AGQ299"/>
      <c r="AGR299"/>
      <c r="AGS299"/>
      <c r="AGT299"/>
      <c r="AGU299"/>
      <c r="AGV299"/>
      <c r="AGW299"/>
      <c r="AGX299"/>
      <c r="AGY299"/>
      <c r="AGZ299"/>
      <c r="AHA299"/>
      <c r="AHB299"/>
      <c r="AHC299"/>
      <c r="AHD299"/>
      <c r="AHE299"/>
      <c r="AHF299"/>
      <c r="AHG299"/>
      <c r="AHH299"/>
      <c r="AHI299"/>
      <c r="AHJ299"/>
      <c r="AHK299"/>
      <c r="AHL299"/>
      <c r="AHM299"/>
      <c r="AHN299"/>
      <c r="AHO299"/>
      <c r="AHP299"/>
      <c r="AHQ299"/>
      <c r="AHR299"/>
      <c r="AHS299"/>
      <c r="AHT299"/>
      <c r="AHU299"/>
      <c r="AHV299"/>
      <c r="AHW299"/>
      <c r="AHX299"/>
      <c r="AHY299"/>
      <c r="AHZ299"/>
      <c r="AIA299"/>
      <c r="AIB299"/>
      <c r="AIC299"/>
      <c r="AID299"/>
      <c r="AIE299"/>
      <c r="AIF299"/>
      <c r="AIG299"/>
      <c r="AIH299"/>
      <c r="AII299"/>
      <c r="AIJ299"/>
      <c r="AIK299"/>
      <c r="AIL299"/>
      <c r="AIM299"/>
      <c r="AIN299"/>
      <c r="AIO299"/>
      <c r="AIP299"/>
      <c r="AIQ299"/>
      <c r="AIR299"/>
      <c r="AIS299"/>
      <c r="AIT299"/>
      <c r="AIU299"/>
      <c r="AIV299"/>
      <c r="AIW299"/>
      <c r="AIX299"/>
      <c r="AIY299"/>
      <c r="AIZ299"/>
      <c r="AJA299"/>
      <c r="AJB299"/>
      <c r="AJC299"/>
      <c r="AJD299"/>
      <c r="AJE299"/>
      <c r="AJF299"/>
      <c r="AJG299"/>
      <c r="AJH299"/>
      <c r="AJI299"/>
      <c r="AJJ299"/>
      <c r="AJK299"/>
      <c r="AJL299"/>
      <c r="AJM299"/>
      <c r="AJN299"/>
      <c r="AJO299"/>
      <c r="AJP299"/>
      <c r="AJQ299"/>
      <c r="AJR299"/>
      <c r="AJS299"/>
      <c r="AJT299"/>
      <c r="AJU299"/>
      <c r="AJV299"/>
      <c r="AJW299"/>
      <c r="AJX299"/>
      <c r="AJY299"/>
      <c r="AJZ299"/>
      <c r="AKA299"/>
      <c r="AKB299"/>
      <c r="AKC299"/>
      <c r="AKD299"/>
      <c r="AKE299"/>
      <c r="AKF299"/>
      <c r="AKG299"/>
      <c r="AKH299"/>
      <c r="AKI299"/>
      <c r="AKJ299"/>
      <c r="AKK299"/>
      <c r="AKL299"/>
      <c r="AKM299"/>
      <c r="AKN299"/>
      <c r="AKO299"/>
      <c r="AKP299"/>
      <c r="AKQ299"/>
      <c r="AKR299"/>
      <c r="AKS299"/>
      <c r="AKT299"/>
      <c r="AKU299"/>
      <c r="AKV299"/>
      <c r="AKW299"/>
      <c r="AKX299"/>
      <c r="AKY299"/>
      <c r="AKZ299"/>
      <c r="ALA299"/>
      <c r="ALB299"/>
      <c r="ALC299"/>
      <c r="ALD299"/>
      <c r="ALE299"/>
      <c r="ALF299"/>
      <c r="ALG299"/>
      <c r="ALH299"/>
      <c r="ALI299"/>
      <c r="ALJ299"/>
      <c r="ALK299"/>
      <c r="ALL299"/>
      <c r="ALM299"/>
      <c r="ALN299"/>
      <c r="ALO299"/>
      <c r="ALP299"/>
      <c r="ALQ299"/>
      <c r="ALR299"/>
      <c r="ALS299"/>
      <c r="ALT299"/>
      <c r="ALU299"/>
      <c r="ALV299"/>
      <c r="ALW299"/>
      <c r="ALX299"/>
      <c r="ALY299"/>
      <c r="ALZ299"/>
      <c r="AMA299"/>
      <c r="AMB299"/>
      <c r="AMC299"/>
      <c r="AMD299"/>
      <c r="AME299"/>
      <c r="AMF299"/>
      <c r="AMG299"/>
      <c r="AMH299"/>
      <c r="AMI299"/>
      <c r="AMJ299"/>
    </row>
    <row r="300" spans="1:1024" ht="26.25" x14ac:dyDescent="0.25">
      <c r="A300" s="101" t="s">
        <v>33</v>
      </c>
      <c r="B300" s="102">
        <v>1</v>
      </c>
      <c r="C300" s="102">
        <v>1</v>
      </c>
      <c r="D300" s="102">
        <v>1</v>
      </c>
      <c r="E300" s="102">
        <v>1</v>
      </c>
      <c r="F300" s="102">
        <v>1</v>
      </c>
      <c r="G300" s="102">
        <v>1</v>
      </c>
      <c r="H300" s="102">
        <v>1</v>
      </c>
      <c r="I300" s="102">
        <v>1</v>
      </c>
      <c r="J300" s="102">
        <v>1</v>
      </c>
      <c r="K300" s="102">
        <v>1</v>
      </c>
      <c r="L300" s="102">
        <v>1</v>
      </c>
      <c r="M300" s="102">
        <v>1</v>
      </c>
      <c r="N300" s="102">
        <v>1</v>
      </c>
      <c r="O300" s="102">
        <v>1</v>
      </c>
      <c r="P300" s="103">
        <v>1</v>
      </c>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c r="AAA300"/>
      <c r="AAB300"/>
      <c r="AAC300"/>
      <c r="AAD300"/>
      <c r="AAE300"/>
      <c r="AAF300"/>
      <c r="AAG300"/>
      <c r="AAH300"/>
      <c r="AAI300"/>
      <c r="AAJ300"/>
      <c r="AAK300"/>
      <c r="AAL300"/>
      <c r="AAM300"/>
      <c r="AAN300"/>
      <c r="AAO300"/>
      <c r="AAP300"/>
      <c r="AAQ300"/>
      <c r="AAR300"/>
      <c r="AAS300"/>
      <c r="AAT300"/>
      <c r="AAU300"/>
      <c r="AAV300"/>
      <c r="AAW300"/>
      <c r="AAX300"/>
      <c r="AAY300"/>
      <c r="AAZ300"/>
      <c r="ABA300"/>
      <c r="ABB300"/>
      <c r="ABC300"/>
      <c r="ABD300"/>
      <c r="ABE300"/>
      <c r="ABF300"/>
      <c r="ABG300"/>
      <c r="ABH300"/>
      <c r="ABI300"/>
      <c r="ABJ300"/>
      <c r="ABK300"/>
      <c r="ABL300"/>
      <c r="ABM300"/>
      <c r="ABN300"/>
      <c r="ABO300"/>
      <c r="ABP300"/>
      <c r="ABQ300"/>
      <c r="ABR300"/>
      <c r="ABS300"/>
      <c r="ABT300"/>
      <c r="ABU300"/>
      <c r="ABV300"/>
      <c r="ABW300"/>
      <c r="ABX300"/>
      <c r="ABY300"/>
      <c r="ABZ300"/>
      <c r="ACA300"/>
      <c r="ACB300"/>
      <c r="ACC300"/>
      <c r="ACD300"/>
      <c r="ACE300"/>
      <c r="ACF300"/>
      <c r="ACG300"/>
      <c r="ACH300"/>
      <c r="ACI300"/>
      <c r="ACJ300"/>
      <c r="ACK300"/>
      <c r="ACL300"/>
      <c r="ACM300"/>
      <c r="ACN300"/>
      <c r="ACO300"/>
      <c r="ACP300"/>
      <c r="ACQ300"/>
      <c r="ACR300"/>
      <c r="ACS300"/>
      <c r="ACT300"/>
      <c r="ACU300"/>
      <c r="ACV300"/>
      <c r="ACW300"/>
      <c r="ACX300"/>
      <c r="ACY300"/>
      <c r="ACZ300"/>
      <c r="ADA300"/>
      <c r="ADB300"/>
      <c r="ADC300"/>
      <c r="ADD300"/>
      <c r="ADE300"/>
      <c r="ADF300"/>
      <c r="ADG300"/>
      <c r="ADH300"/>
      <c r="ADI300"/>
      <c r="ADJ300"/>
      <c r="ADK300"/>
      <c r="ADL300"/>
      <c r="ADM300"/>
      <c r="ADN300"/>
      <c r="ADO300"/>
      <c r="ADP300"/>
      <c r="ADQ300"/>
      <c r="ADR300"/>
      <c r="ADS300"/>
      <c r="ADT300"/>
      <c r="ADU300"/>
      <c r="ADV300"/>
      <c r="ADW300"/>
      <c r="ADX300"/>
      <c r="ADY300"/>
      <c r="ADZ300"/>
      <c r="AEA300"/>
      <c r="AEB300"/>
      <c r="AEC300"/>
      <c r="AED300"/>
      <c r="AEE300"/>
      <c r="AEF300"/>
      <c r="AEG300"/>
      <c r="AEH300"/>
      <c r="AEI300"/>
      <c r="AEJ300"/>
      <c r="AEK300"/>
      <c r="AEL300"/>
      <c r="AEM300"/>
      <c r="AEN300"/>
      <c r="AEO300"/>
      <c r="AEP300"/>
      <c r="AEQ300"/>
      <c r="AER300"/>
      <c r="AES300"/>
      <c r="AET300"/>
      <c r="AEU300"/>
      <c r="AEV300"/>
      <c r="AEW300"/>
      <c r="AEX300"/>
      <c r="AEY300"/>
      <c r="AEZ300"/>
      <c r="AFA300"/>
      <c r="AFB300"/>
      <c r="AFC300"/>
      <c r="AFD300"/>
      <c r="AFE300"/>
      <c r="AFF300"/>
      <c r="AFG300"/>
      <c r="AFH300"/>
      <c r="AFI300"/>
      <c r="AFJ300"/>
      <c r="AFK300"/>
      <c r="AFL300"/>
      <c r="AFM300"/>
      <c r="AFN300"/>
      <c r="AFO300"/>
      <c r="AFP300"/>
      <c r="AFQ300"/>
      <c r="AFR300"/>
      <c r="AFS300"/>
      <c r="AFT300"/>
      <c r="AFU300"/>
      <c r="AFV300"/>
      <c r="AFW300"/>
      <c r="AFX300"/>
      <c r="AFY300"/>
      <c r="AFZ300"/>
      <c r="AGA300"/>
      <c r="AGB300"/>
      <c r="AGC300"/>
      <c r="AGD300"/>
      <c r="AGE300"/>
      <c r="AGF300"/>
      <c r="AGG300"/>
      <c r="AGH300"/>
      <c r="AGI300"/>
      <c r="AGJ300"/>
      <c r="AGK300"/>
      <c r="AGL300"/>
      <c r="AGM300"/>
      <c r="AGN300"/>
      <c r="AGO300"/>
      <c r="AGP300"/>
      <c r="AGQ300"/>
      <c r="AGR300"/>
      <c r="AGS300"/>
      <c r="AGT300"/>
      <c r="AGU300"/>
      <c r="AGV300"/>
      <c r="AGW300"/>
      <c r="AGX300"/>
      <c r="AGY300"/>
      <c r="AGZ300"/>
      <c r="AHA300"/>
      <c r="AHB300"/>
      <c r="AHC300"/>
      <c r="AHD300"/>
      <c r="AHE300"/>
      <c r="AHF300"/>
      <c r="AHG300"/>
      <c r="AHH300"/>
      <c r="AHI300"/>
      <c r="AHJ300"/>
      <c r="AHK300"/>
      <c r="AHL300"/>
      <c r="AHM300"/>
      <c r="AHN300"/>
      <c r="AHO300"/>
      <c r="AHP300"/>
      <c r="AHQ300"/>
      <c r="AHR300"/>
      <c r="AHS300"/>
      <c r="AHT300"/>
      <c r="AHU300"/>
      <c r="AHV300"/>
      <c r="AHW300"/>
      <c r="AHX300"/>
      <c r="AHY300"/>
      <c r="AHZ300"/>
      <c r="AIA300"/>
      <c r="AIB300"/>
      <c r="AIC300"/>
      <c r="AID300"/>
      <c r="AIE300"/>
      <c r="AIF300"/>
      <c r="AIG300"/>
      <c r="AIH300"/>
      <c r="AII300"/>
      <c r="AIJ300"/>
      <c r="AIK300"/>
      <c r="AIL300"/>
      <c r="AIM300"/>
      <c r="AIN300"/>
      <c r="AIO300"/>
      <c r="AIP300"/>
      <c r="AIQ300"/>
      <c r="AIR300"/>
      <c r="AIS300"/>
      <c r="AIT300"/>
      <c r="AIU300"/>
      <c r="AIV300"/>
      <c r="AIW300"/>
      <c r="AIX300"/>
      <c r="AIY300"/>
      <c r="AIZ300"/>
      <c r="AJA300"/>
      <c r="AJB300"/>
      <c r="AJC300"/>
      <c r="AJD300"/>
      <c r="AJE300"/>
      <c r="AJF300"/>
      <c r="AJG300"/>
      <c r="AJH300"/>
      <c r="AJI300"/>
      <c r="AJJ300"/>
      <c r="AJK300"/>
      <c r="AJL300"/>
      <c r="AJM300"/>
      <c r="AJN300"/>
      <c r="AJO300"/>
      <c r="AJP300"/>
      <c r="AJQ300"/>
      <c r="AJR300"/>
      <c r="AJS300"/>
      <c r="AJT300"/>
      <c r="AJU300"/>
      <c r="AJV300"/>
      <c r="AJW300"/>
      <c r="AJX300"/>
      <c r="AJY300"/>
      <c r="AJZ300"/>
      <c r="AKA300"/>
      <c r="AKB300"/>
      <c r="AKC300"/>
      <c r="AKD300"/>
      <c r="AKE300"/>
      <c r="AKF300"/>
      <c r="AKG300"/>
      <c r="AKH300"/>
      <c r="AKI300"/>
      <c r="AKJ300"/>
      <c r="AKK300"/>
      <c r="AKL300"/>
      <c r="AKM300"/>
      <c r="AKN300"/>
      <c r="AKO300"/>
      <c r="AKP300"/>
      <c r="AKQ300"/>
      <c r="AKR300"/>
      <c r="AKS300"/>
      <c r="AKT300"/>
      <c r="AKU300"/>
      <c r="AKV300"/>
      <c r="AKW300"/>
      <c r="AKX300"/>
      <c r="AKY300"/>
      <c r="AKZ300"/>
      <c r="ALA300"/>
      <c r="ALB300"/>
      <c r="ALC300"/>
      <c r="ALD300"/>
      <c r="ALE300"/>
      <c r="ALF300"/>
      <c r="ALG300"/>
      <c r="ALH300"/>
      <c r="ALI300"/>
      <c r="ALJ300"/>
      <c r="ALK300"/>
      <c r="ALL300"/>
      <c r="ALM300"/>
      <c r="ALN300"/>
      <c r="ALO300"/>
      <c r="ALP300"/>
      <c r="ALQ300"/>
      <c r="ALR300"/>
      <c r="ALS300"/>
      <c r="ALT300"/>
      <c r="ALU300"/>
      <c r="ALV300"/>
      <c r="ALW300"/>
      <c r="ALX300"/>
      <c r="ALY300"/>
      <c r="ALZ300"/>
      <c r="AMA300"/>
      <c r="AMB300"/>
      <c r="AMC300"/>
      <c r="AMD300"/>
      <c r="AME300"/>
      <c r="AMF300"/>
      <c r="AMG300"/>
      <c r="AMH300"/>
      <c r="AMI300"/>
      <c r="AMJ300"/>
    </row>
    <row r="301" spans="1:1024" ht="26.25" x14ac:dyDescent="0.25">
      <c r="A301" s="101" t="s">
        <v>34</v>
      </c>
      <c r="B301" s="102">
        <v>1</v>
      </c>
      <c r="C301" s="102">
        <v>1</v>
      </c>
      <c r="D301" s="102">
        <v>0</v>
      </c>
      <c r="E301" s="102">
        <v>1</v>
      </c>
      <c r="F301" s="102">
        <v>1</v>
      </c>
      <c r="G301" s="102">
        <v>1</v>
      </c>
      <c r="H301" s="102">
        <v>1</v>
      </c>
      <c r="I301" s="102">
        <v>1</v>
      </c>
      <c r="J301" s="102">
        <v>1</v>
      </c>
      <c r="K301" s="102">
        <v>1</v>
      </c>
      <c r="L301" s="102">
        <v>1</v>
      </c>
      <c r="M301" s="102">
        <v>1</v>
      </c>
      <c r="N301" s="102">
        <v>1</v>
      </c>
      <c r="O301" s="102">
        <v>1</v>
      </c>
      <c r="P301" s="103">
        <v>1</v>
      </c>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c r="ABM301"/>
      <c r="ABN301"/>
      <c r="ABO301"/>
      <c r="ABP301"/>
      <c r="ABQ301"/>
      <c r="ABR301"/>
      <c r="ABS301"/>
      <c r="ABT301"/>
      <c r="ABU301"/>
      <c r="ABV301"/>
      <c r="ABW301"/>
      <c r="ABX301"/>
      <c r="ABY301"/>
      <c r="ABZ301"/>
      <c r="ACA301"/>
      <c r="ACB301"/>
      <c r="ACC301"/>
      <c r="ACD301"/>
      <c r="ACE301"/>
      <c r="ACF301"/>
      <c r="ACG301"/>
      <c r="ACH301"/>
      <c r="ACI301"/>
      <c r="ACJ301"/>
      <c r="ACK301"/>
      <c r="ACL301"/>
      <c r="ACM301"/>
      <c r="ACN301"/>
      <c r="ACO301"/>
      <c r="ACP301"/>
      <c r="ACQ301"/>
      <c r="ACR301"/>
      <c r="ACS301"/>
      <c r="ACT301"/>
      <c r="ACU301"/>
      <c r="ACV301"/>
      <c r="ACW301"/>
      <c r="ACX301"/>
      <c r="ACY301"/>
      <c r="ACZ301"/>
      <c r="ADA301"/>
      <c r="ADB301"/>
      <c r="ADC301"/>
      <c r="ADD301"/>
      <c r="ADE301"/>
      <c r="ADF301"/>
      <c r="ADG301"/>
      <c r="ADH301"/>
      <c r="ADI301"/>
      <c r="ADJ301"/>
      <c r="ADK301"/>
      <c r="ADL301"/>
      <c r="ADM301"/>
      <c r="ADN301"/>
      <c r="ADO301"/>
      <c r="ADP301"/>
      <c r="ADQ301"/>
      <c r="ADR301"/>
      <c r="ADS301"/>
      <c r="ADT301"/>
      <c r="ADU301"/>
      <c r="ADV301"/>
      <c r="ADW301"/>
      <c r="ADX301"/>
      <c r="ADY301"/>
      <c r="ADZ301"/>
      <c r="AEA301"/>
      <c r="AEB301"/>
      <c r="AEC301"/>
      <c r="AED301"/>
      <c r="AEE301"/>
      <c r="AEF301"/>
      <c r="AEG301"/>
      <c r="AEH301"/>
      <c r="AEI301"/>
      <c r="AEJ301"/>
      <c r="AEK301"/>
      <c r="AEL301"/>
      <c r="AEM301"/>
      <c r="AEN301"/>
      <c r="AEO301"/>
      <c r="AEP301"/>
      <c r="AEQ301"/>
      <c r="AER301"/>
      <c r="AES301"/>
      <c r="AET301"/>
      <c r="AEU301"/>
      <c r="AEV301"/>
      <c r="AEW301"/>
      <c r="AEX301"/>
      <c r="AEY301"/>
      <c r="AEZ301"/>
      <c r="AFA301"/>
      <c r="AFB301"/>
      <c r="AFC301"/>
      <c r="AFD301"/>
      <c r="AFE301"/>
      <c r="AFF301"/>
      <c r="AFG301"/>
      <c r="AFH301"/>
      <c r="AFI301"/>
      <c r="AFJ301"/>
      <c r="AFK301"/>
      <c r="AFL301"/>
      <c r="AFM301"/>
      <c r="AFN301"/>
      <c r="AFO301"/>
      <c r="AFP301"/>
      <c r="AFQ301"/>
      <c r="AFR301"/>
      <c r="AFS301"/>
      <c r="AFT301"/>
      <c r="AFU301"/>
      <c r="AFV301"/>
      <c r="AFW301"/>
      <c r="AFX301"/>
      <c r="AFY301"/>
      <c r="AFZ301"/>
      <c r="AGA301"/>
      <c r="AGB301"/>
      <c r="AGC301"/>
      <c r="AGD301"/>
      <c r="AGE301"/>
      <c r="AGF301"/>
      <c r="AGG301"/>
      <c r="AGH301"/>
      <c r="AGI301"/>
      <c r="AGJ301"/>
      <c r="AGK301"/>
      <c r="AGL301"/>
      <c r="AGM301"/>
      <c r="AGN301"/>
      <c r="AGO301"/>
      <c r="AGP301"/>
      <c r="AGQ301"/>
      <c r="AGR301"/>
      <c r="AGS301"/>
      <c r="AGT301"/>
      <c r="AGU301"/>
      <c r="AGV301"/>
      <c r="AGW301"/>
      <c r="AGX301"/>
      <c r="AGY301"/>
      <c r="AGZ301"/>
      <c r="AHA301"/>
      <c r="AHB301"/>
      <c r="AHC301"/>
      <c r="AHD301"/>
      <c r="AHE301"/>
      <c r="AHF301"/>
      <c r="AHG301"/>
      <c r="AHH301"/>
      <c r="AHI301"/>
      <c r="AHJ301"/>
      <c r="AHK301"/>
      <c r="AHL301"/>
      <c r="AHM301"/>
      <c r="AHN301"/>
      <c r="AHO301"/>
      <c r="AHP301"/>
      <c r="AHQ301"/>
      <c r="AHR301"/>
      <c r="AHS301"/>
      <c r="AHT301"/>
      <c r="AHU301"/>
      <c r="AHV301"/>
      <c r="AHW301"/>
      <c r="AHX301"/>
      <c r="AHY301"/>
      <c r="AHZ301"/>
      <c r="AIA301"/>
      <c r="AIB301"/>
      <c r="AIC301"/>
      <c r="AID301"/>
      <c r="AIE301"/>
      <c r="AIF301"/>
      <c r="AIG301"/>
      <c r="AIH301"/>
      <c r="AII301"/>
      <c r="AIJ301"/>
      <c r="AIK301"/>
      <c r="AIL301"/>
      <c r="AIM301"/>
      <c r="AIN301"/>
      <c r="AIO301"/>
      <c r="AIP301"/>
      <c r="AIQ301"/>
      <c r="AIR301"/>
      <c r="AIS301"/>
      <c r="AIT301"/>
      <c r="AIU301"/>
      <c r="AIV301"/>
      <c r="AIW301"/>
      <c r="AIX301"/>
      <c r="AIY301"/>
      <c r="AIZ301"/>
      <c r="AJA301"/>
      <c r="AJB301"/>
      <c r="AJC301"/>
      <c r="AJD301"/>
      <c r="AJE301"/>
      <c r="AJF301"/>
      <c r="AJG301"/>
      <c r="AJH301"/>
      <c r="AJI301"/>
      <c r="AJJ301"/>
      <c r="AJK301"/>
      <c r="AJL301"/>
      <c r="AJM301"/>
      <c r="AJN301"/>
      <c r="AJO301"/>
      <c r="AJP301"/>
      <c r="AJQ301"/>
      <c r="AJR301"/>
      <c r="AJS301"/>
      <c r="AJT301"/>
      <c r="AJU301"/>
      <c r="AJV301"/>
      <c r="AJW301"/>
      <c r="AJX301"/>
      <c r="AJY301"/>
      <c r="AJZ301"/>
      <c r="AKA301"/>
      <c r="AKB301"/>
      <c r="AKC301"/>
      <c r="AKD301"/>
      <c r="AKE301"/>
      <c r="AKF301"/>
      <c r="AKG301"/>
      <c r="AKH301"/>
      <c r="AKI301"/>
      <c r="AKJ301"/>
      <c r="AKK301"/>
      <c r="AKL301"/>
      <c r="AKM301"/>
      <c r="AKN301"/>
      <c r="AKO301"/>
      <c r="AKP301"/>
      <c r="AKQ301"/>
      <c r="AKR301"/>
      <c r="AKS301"/>
      <c r="AKT301"/>
      <c r="AKU301"/>
      <c r="AKV301"/>
      <c r="AKW301"/>
      <c r="AKX301"/>
      <c r="AKY301"/>
      <c r="AKZ301"/>
      <c r="ALA301"/>
      <c r="ALB301"/>
      <c r="ALC301"/>
      <c r="ALD301"/>
      <c r="ALE301"/>
      <c r="ALF301"/>
      <c r="ALG301"/>
      <c r="ALH301"/>
      <c r="ALI301"/>
      <c r="ALJ301"/>
      <c r="ALK301"/>
      <c r="ALL301"/>
      <c r="ALM301"/>
      <c r="ALN301"/>
      <c r="ALO301"/>
      <c r="ALP301"/>
      <c r="ALQ301"/>
      <c r="ALR301"/>
      <c r="ALS301"/>
      <c r="ALT301"/>
      <c r="ALU301"/>
      <c r="ALV301"/>
      <c r="ALW301"/>
      <c r="ALX301"/>
      <c r="ALY301"/>
      <c r="ALZ301"/>
      <c r="AMA301"/>
      <c r="AMB301"/>
      <c r="AMC301"/>
      <c r="AMD301"/>
      <c r="AME301"/>
      <c r="AMF301"/>
      <c r="AMG301"/>
      <c r="AMH301"/>
      <c r="AMI301"/>
      <c r="AMJ301"/>
    </row>
    <row r="302" spans="1:1024" ht="39" x14ac:dyDescent="0.25">
      <c r="A302" s="101" t="s">
        <v>35</v>
      </c>
      <c r="B302" s="102">
        <v>1</v>
      </c>
      <c r="C302" s="102">
        <v>1</v>
      </c>
      <c r="D302" s="102">
        <v>1</v>
      </c>
      <c r="E302" s="102">
        <v>1</v>
      </c>
      <c r="F302" s="102">
        <v>0</v>
      </c>
      <c r="G302" s="102">
        <v>1</v>
      </c>
      <c r="H302" s="102">
        <v>1</v>
      </c>
      <c r="I302" s="102">
        <v>1</v>
      </c>
      <c r="J302" s="102">
        <v>1</v>
      </c>
      <c r="K302" s="102">
        <v>1</v>
      </c>
      <c r="L302" s="102">
        <v>1</v>
      </c>
      <c r="M302" s="102">
        <v>1</v>
      </c>
      <c r="N302" s="102">
        <v>1</v>
      </c>
      <c r="O302" s="102">
        <v>1</v>
      </c>
      <c r="P302" s="103">
        <v>1</v>
      </c>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c r="AAA302"/>
      <c r="AAB302"/>
      <c r="AAC302"/>
      <c r="AAD302"/>
      <c r="AAE302"/>
      <c r="AAF302"/>
      <c r="AAG302"/>
      <c r="AAH302"/>
      <c r="AAI302"/>
      <c r="AAJ302"/>
      <c r="AAK302"/>
      <c r="AAL302"/>
      <c r="AAM302"/>
      <c r="AAN302"/>
      <c r="AAO302"/>
      <c r="AAP302"/>
      <c r="AAQ302"/>
      <c r="AAR302"/>
      <c r="AAS302"/>
      <c r="AAT302"/>
      <c r="AAU302"/>
      <c r="AAV302"/>
      <c r="AAW302"/>
      <c r="AAX302"/>
      <c r="AAY302"/>
      <c r="AAZ302"/>
      <c r="ABA302"/>
      <c r="ABB302"/>
      <c r="ABC302"/>
      <c r="ABD302"/>
      <c r="ABE302"/>
      <c r="ABF302"/>
      <c r="ABG302"/>
      <c r="ABH302"/>
      <c r="ABI302"/>
      <c r="ABJ302"/>
      <c r="ABK302"/>
      <c r="ABL302"/>
      <c r="ABM302"/>
      <c r="ABN302"/>
      <c r="ABO302"/>
      <c r="ABP302"/>
      <c r="ABQ302"/>
      <c r="ABR302"/>
      <c r="ABS302"/>
      <c r="ABT302"/>
      <c r="ABU302"/>
      <c r="ABV302"/>
      <c r="ABW302"/>
      <c r="ABX302"/>
      <c r="ABY302"/>
      <c r="ABZ302"/>
      <c r="ACA302"/>
      <c r="ACB302"/>
      <c r="ACC302"/>
      <c r="ACD302"/>
      <c r="ACE302"/>
      <c r="ACF302"/>
      <c r="ACG302"/>
      <c r="ACH302"/>
      <c r="ACI302"/>
      <c r="ACJ302"/>
      <c r="ACK302"/>
      <c r="ACL302"/>
      <c r="ACM302"/>
      <c r="ACN302"/>
      <c r="ACO302"/>
      <c r="ACP302"/>
      <c r="ACQ302"/>
      <c r="ACR302"/>
      <c r="ACS302"/>
      <c r="ACT302"/>
      <c r="ACU302"/>
      <c r="ACV302"/>
      <c r="ACW302"/>
      <c r="ACX302"/>
      <c r="ACY302"/>
      <c r="ACZ302"/>
      <c r="ADA302"/>
      <c r="ADB302"/>
      <c r="ADC302"/>
      <c r="ADD302"/>
      <c r="ADE302"/>
      <c r="ADF302"/>
      <c r="ADG302"/>
      <c r="ADH302"/>
      <c r="ADI302"/>
      <c r="ADJ302"/>
      <c r="ADK302"/>
      <c r="ADL302"/>
      <c r="ADM302"/>
      <c r="ADN302"/>
      <c r="ADO302"/>
      <c r="ADP302"/>
      <c r="ADQ302"/>
      <c r="ADR302"/>
      <c r="ADS302"/>
      <c r="ADT302"/>
      <c r="ADU302"/>
      <c r="ADV302"/>
      <c r="ADW302"/>
      <c r="ADX302"/>
      <c r="ADY302"/>
      <c r="ADZ302"/>
      <c r="AEA302"/>
      <c r="AEB302"/>
      <c r="AEC302"/>
      <c r="AED302"/>
      <c r="AEE302"/>
      <c r="AEF302"/>
      <c r="AEG302"/>
      <c r="AEH302"/>
      <c r="AEI302"/>
      <c r="AEJ302"/>
      <c r="AEK302"/>
      <c r="AEL302"/>
      <c r="AEM302"/>
      <c r="AEN302"/>
      <c r="AEO302"/>
      <c r="AEP302"/>
      <c r="AEQ302"/>
      <c r="AER302"/>
      <c r="AES302"/>
      <c r="AET302"/>
      <c r="AEU302"/>
      <c r="AEV302"/>
      <c r="AEW302"/>
      <c r="AEX302"/>
      <c r="AEY302"/>
      <c r="AEZ302"/>
      <c r="AFA302"/>
      <c r="AFB302"/>
      <c r="AFC302"/>
      <c r="AFD302"/>
      <c r="AFE302"/>
      <c r="AFF302"/>
      <c r="AFG302"/>
      <c r="AFH302"/>
      <c r="AFI302"/>
      <c r="AFJ302"/>
      <c r="AFK302"/>
      <c r="AFL302"/>
      <c r="AFM302"/>
      <c r="AFN302"/>
      <c r="AFO302"/>
      <c r="AFP302"/>
      <c r="AFQ302"/>
      <c r="AFR302"/>
      <c r="AFS302"/>
      <c r="AFT302"/>
      <c r="AFU302"/>
      <c r="AFV302"/>
      <c r="AFW302"/>
      <c r="AFX302"/>
      <c r="AFY302"/>
      <c r="AFZ302"/>
      <c r="AGA302"/>
      <c r="AGB302"/>
      <c r="AGC302"/>
      <c r="AGD302"/>
      <c r="AGE302"/>
      <c r="AGF302"/>
      <c r="AGG302"/>
      <c r="AGH302"/>
      <c r="AGI302"/>
      <c r="AGJ302"/>
      <c r="AGK302"/>
      <c r="AGL302"/>
      <c r="AGM302"/>
      <c r="AGN302"/>
      <c r="AGO302"/>
      <c r="AGP302"/>
      <c r="AGQ302"/>
      <c r="AGR302"/>
      <c r="AGS302"/>
      <c r="AGT302"/>
      <c r="AGU302"/>
      <c r="AGV302"/>
      <c r="AGW302"/>
      <c r="AGX302"/>
      <c r="AGY302"/>
      <c r="AGZ302"/>
      <c r="AHA302"/>
      <c r="AHB302"/>
      <c r="AHC302"/>
      <c r="AHD302"/>
      <c r="AHE302"/>
      <c r="AHF302"/>
      <c r="AHG302"/>
      <c r="AHH302"/>
      <c r="AHI302"/>
      <c r="AHJ302"/>
      <c r="AHK302"/>
      <c r="AHL302"/>
      <c r="AHM302"/>
      <c r="AHN302"/>
      <c r="AHO302"/>
      <c r="AHP302"/>
      <c r="AHQ302"/>
      <c r="AHR302"/>
      <c r="AHS302"/>
      <c r="AHT302"/>
      <c r="AHU302"/>
      <c r="AHV302"/>
      <c r="AHW302"/>
      <c r="AHX302"/>
      <c r="AHY302"/>
      <c r="AHZ302"/>
      <c r="AIA302"/>
      <c r="AIB302"/>
      <c r="AIC302"/>
      <c r="AID302"/>
      <c r="AIE302"/>
      <c r="AIF302"/>
      <c r="AIG302"/>
      <c r="AIH302"/>
      <c r="AII302"/>
      <c r="AIJ302"/>
      <c r="AIK302"/>
      <c r="AIL302"/>
      <c r="AIM302"/>
      <c r="AIN302"/>
      <c r="AIO302"/>
      <c r="AIP302"/>
      <c r="AIQ302"/>
      <c r="AIR302"/>
      <c r="AIS302"/>
      <c r="AIT302"/>
      <c r="AIU302"/>
      <c r="AIV302"/>
      <c r="AIW302"/>
      <c r="AIX302"/>
      <c r="AIY302"/>
      <c r="AIZ302"/>
      <c r="AJA302"/>
      <c r="AJB302"/>
      <c r="AJC302"/>
      <c r="AJD302"/>
      <c r="AJE302"/>
      <c r="AJF302"/>
      <c r="AJG302"/>
      <c r="AJH302"/>
      <c r="AJI302"/>
      <c r="AJJ302"/>
      <c r="AJK302"/>
      <c r="AJL302"/>
      <c r="AJM302"/>
      <c r="AJN302"/>
      <c r="AJO302"/>
      <c r="AJP302"/>
      <c r="AJQ302"/>
      <c r="AJR302"/>
      <c r="AJS302"/>
      <c r="AJT302"/>
      <c r="AJU302"/>
      <c r="AJV302"/>
      <c r="AJW302"/>
      <c r="AJX302"/>
      <c r="AJY302"/>
      <c r="AJZ302"/>
      <c r="AKA302"/>
      <c r="AKB302"/>
      <c r="AKC302"/>
      <c r="AKD302"/>
      <c r="AKE302"/>
      <c r="AKF302"/>
      <c r="AKG302"/>
      <c r="AKH302"/>
      <c r="AKI302"/>
      <c r="AKJ302"/>
      <c r="AKK302"/>
      <c r="AKL302"/>
      <c r="AKM302"/>
      <c r="AKN302"/>
      <c r="AKO302"/>
      <c r="AKP302"/>
      <c r="AKQ302"/>
      <c r="AKR302"/>
      <c r="AKS302"/>
      <c r="AKT302"/>
      <c r="AKU302"/>
      <c r="AKV302"/>
      <c r="AKW302"/>
      <c r="AKX302"/>
      <c r="AKY302"/>
      <c r="AKZ302"/>
      <c r="ALA302"/>
      <c r="ALB302"/>
      <c r="ALC302"/>
      <c r="ALD302"/>
      <c r="ALE302"/>
      <c r="ALF302"/>
      <c r="ALG302"/>
      <c r="ALH302"/>
      <c r="ALI302"/>
      <c r="ALJ302"/>
      <c r="ALK302"/>
      <c r="ALL302"/>
      <c r="ALM302"/>
      <c r="ALN302"/>
      <c r="ALO302"/>
      <c r="ALP302"/>
      <c r="ALQ302"/>
      <c r="ALR302"/>
      <c r="ALS302"/>
      <c r="ALT302"/>
      <c r="ALU302"/>
      <c r="ALV302"/>
      <c r="ALW302"/>
      <c r="ALX302"/>
      <c r="ALY302"/>
      <c r="ALZ302"/>
      <c r="AMA302"/>
      <c r="AMB302"/>
      <c r="AMC302"/>
      <c r="AMD302"/>
      <c r="AME302"/>
      <c r="AMF302"/>
      <c r="AMG302"/>
      <c r="AMH302"/>
      <c r="AMI302"/>
      <c r="AMJ302"/>
    </row>
    <row r="303" spans="1:1024" ht="26.25" x14ac:dyDescent="0.25">
      <c r="A303" s="101" t="s">
        <v>39</v>
      </c>
      <c r="B303" s="102">
        <v>1</v>
      </c>
      <c r="C303" s="102">
        <v>0</v>
      </c>
      <c r="D303" s="102">
        <v>1</v>
      </c>
      <c r="E303" s="102">
        <v>1</v>
      </c>
      <c r="F303" s="102">
        <v>1</v>
      </c>
      <c r="G303" s="102">
        <v>1</v>
      </c>
      <c r="H303" s="102">
        <v>1</v>
      </c>
      <c r="I303" s="102">
        <v>1</v>
      </c>
      <c r="J303" s="102">
        <v>1</v>
      </c>
      <c r="K303" s="102">
        <v>1</v>
      </c>
      <c r="L303" s="102">
        <v>1</v>
      </c>
      <c r="M303" s="102">
        <v>1</v>
      </c>
      <c r="N303" s="102">
        <v>1</v>
      </c>
      <c r="O303" s="102">
        <v>1</v>
      </c>
      <c r="P303" s="103">
        <v>1</v>
      </c>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c r="AAA303"/>
      <c r="AAB303"/>
      <c r="AAC303"/>
      <c r="AAD303"/>
      <c r="AAE303"/>
      <c r="AAF303"/>
      <c r="AAG303"/>
      <c r="AAH303"/>
      <c r="AAI303"/>
      <c r="AAJ303"/>
      <c r="AAK303"/>
      <c r="AAL303"/>
      <c r="AAM303"/>
      <c r="AAN303"/>
      <c r="AAO303"/>
      <c r="AAP303"/>
      <c r="AAQ303"/>
      <c r="AAR303"/>
      <c r="AAS303"/>
      <c r="AAT303"/>
      <c r="AAU303"/>
      <c r="AAV303"/>
      <c r="AAW303"/>
      <c r="AAX303"/>
      <c r="AAY303"/>
      <c r="AAZ303"/>
      <c r="ABA303"/>
      <c r="ABB303"/>
      <c r="ABC303"/>
      <c r="ABD303"/>
      <c r="ABE303"/>
      <c r="ABF303"/>
      <c r="ABG303"/>
      <c r="ABH303"/>
      <c r="ABI303"/>
      <c r="ABJ303"/>
      <c r="ABK303"/>
      <c r="ABL303"/>
      <c r="ABM303"/>
      <c r="ABN303"/>
      <c r="ABO303"/>
      <c r="ABP303"/>
      <c r="ABQ303"/>
      <c r="ABR303"/>
      <c r="ABS303"/>
      <c r="ABT303"/>
      <c r="ABU303"/>
      <c r="ABV303"/>
      <c r="ABW303"/>
      <c r="ABX303"/>
      <c r="ABY303"/>
      <c r="ABZ303"/>
      <c r="ACA303"/>
      <c r="ACB303"/>
      <c r="ACC303"/>
      <c r="ACD303"/>
      <c r="ACE303"/>
      <c r="ACF303"/>
      <c r="ACG303"/>
      <c r="ACH303"/>
      <c r="ACI303"/>
      <c r="ACJ303"/>
      <c r="ACK303"/>
      <c r="ACL303"/>
      <c r="ACM303"/>
      <c r="ACN303"/>
      <c r="ACO303"/>
      <c r="ACP303"/>
      <c r="ACQ303"/>
      <c r="ACR303"/>
      <c r="ACS303"/>
      <c r="ACT303"/>
      <c r="ACU303"/>
      <c r="ACV303"/>
      <c r="ACW303"/>
      <c r="ACX303"/>
      <c r="ACY303"/>
      <c r="ACZ303"/>
      <c r="ADA303"/>
      <c r="ADB303"/>
      <c r="ADC303"/>
      <c r="ADD303"/>
      <c r="ADE303"/>
      <c r="ADF303"/>
      <c r="ADG303"/>
      <c r="ADH303"/>
      <c r="ADI303"/>
      <c r="ADJ303"/>
      <c r="ADK303"/>
      <c r="ADL303"/>
      <c r="ADM303"/>
      <c r="ADN303"/>
      <c r="ADO303"/>
      <c r="ADP303"/>
      <c r="ADQ303"/>
      <c r="ADR303"/>
      <c r="ADS303"/>
      <c r="ADT303"/>
      <c r="ADU303"/>
      <c r="ADV303"/>
      <c r="ADW303"/>
      <c r="ADX303"/>
      <c r="ADY303"/>
      <c r="ADZ303"/>
      <c r="AEA303"/>
      <c r="AEB303"/>
      <c r="AEC303"/>
      <c r="AED303"/>
      <c r="AEE303"/>
      <c r="AEF303"/>
      <c r="AEG303"/>
      <c r="AEH303"/>
      <c r="AEI303"/>
      <c r="AEJ303"/>
      <c r="AEK303"/>
      <c r="AEL303"/>
      <c r="AEM303"/>
      <c r="AEN303"/>
      <c r="AEO303"/>
      <c r="AEP303"/>
      <c r="AEQ303"/>
      <c r="AER303"/>
      <c r="AES303"/>
      <c r="AET303"/>
      <c r="AEU303"/>
      <c r="AEV303"/>
      <c r="AEW303"/>
      <c r="AEX303"/>
      <c r="AEY303"/>
      <c r="AEZ303"/>
      <c r="AFA303"/>
      <c r="AFB303"/>
      <c r="AFC303"/>
      <c r="AFD303"/>
      <c r="AFE303"/>
      <c r="AFF303"/>
      <c r="AFG303"/>
      <c r="AFH303"/>
      <c r="AFI303"/>
      <c r="AFJ303"/>
      <c r="AFK303"/>
      <c r="AFL303"/>
      <c r="AFM303"/>
      <c r="AFN303"/>
      <c r="AFO303"/>
      <c r="AFP303"/>
      <c r="AFQ303"/>
      <c r="AFR303"/>
      <c r="AFS303"/>
      <c r="AFT303"/>
      <c r="AFU303"/>
      <c r="AFV303"/>
      <c r="AFW303"/>
      <c r="AFX303"/>
      <c r="AFY303"/>
      <c r="AFZ303"/>
      <c r="AGA303"/>
      <c r="AGB303"/>
      <c r="AGC303"/>
      <c r="AGD303"/>
      <c r="AGE303"/>
      <c r="AGF303"/>
      <c r="AGG303"/>
      <c r="AGH303"/>
      <c r="AGI303"/>
      <c r="AGJ303"/>
      <c r="AGK303"/>
      <c r="AGL303"/>
      <c r="AGM303"/>
      <c r="AGN303"/>
      <c r="AGO303"/>
      <c r="AGP303"/>
      <c r="AGQ303"/>
      <c r="AGR303"/>
      <c r="AGS303"/>
      <c r="AGT303"/>
      <c r="AGU303"/>
      <c r="AGV303"/>
      <c r="AGW303"/>
      <c r="AGX303"/>
      <c r="AGY303"/>
      <c r="AGZ303"/>
      <c r="AHA303"/>
      <c r="AHB303"/>
      <c r="AHC303"/>
      <c r="AHD303"/>
      <c r="AHE303"/>
      <c r="AHF303"/>
      <c r="AHG303"/>
      <c r="AHH303"/>
      <c r="AHI303"/>
      <c r="AHJ303"/>
      <c r="AHK303"/>
      <c r="AHL303"/>
      <c r="AHM303"/>
      <c r="AHN303"/>
      <c r="AHO303"/>
      <c r="AHP303"/>
      <c r="AHQ303"/>
      <c r="AHR303"/>
      <c r="AHS303"/>
      <c r="AHT303"/>
      <c r="AHU303"/>
      <c r="AHV303"/>
      <c r="AHW303"/>
      <c r="AHX303"/>
      <c r="AHY303"/>
      <c r="AHZ303"/>
      <c r="AIA303"/>
      <c r="AIB303"/>
      <c r="AIC303"/>
      <c r="AID303"/>
      <c r="AIE303"/>
      <c r="AIF303"/>
      <c r="AIG303"/>
      <c r="AIH303"/>
      <c r="AII303"/>
      <c r="AIJ303"/>
      <c r="AIK303"/>
      <c r="AIL303"/>
      <c r="AIM303"/>
      <c r="AIN303"/>
      <c r="AIO303"/>
      <c r="AIP303"/>
      <c r="AIQ303"/>
      <c r="AIR303"/>
      <c r="AIS303"/>
      <c r="AIT303"/>
      <c r="AIU303"/>
      <c r="AIV303"/>
      <c r="AIW303"/>
      <c r="AIX303"/>
      <c r="AIY303"/>
      <c r="AIZ303"/>
      <c r="AJA303"/>
      <c r="AJB303"/>
      <c r="AJC303"/>
      <c r="AJD303"/>
      <c r="AJE303"/>
      <c r="AJF303"/>
      <c r="AJG303"/>
      <c r="AJH303"/>
      <c r="AJI303"/>
      <c r="AJJ303"/>
      <c r="AJK303"/>
      <c r="AJL303"/>
      <c r="AJM303"/>
      <c r="AJN303"/>
      <c r="AJO303"/>
      <c r="AJP303"/>
      <c r="AJQ303"/>
      <c r="AJR303"/>
      <c r="AJS303"/>
      <c r="AJT303"/>
      <c r="AJU303"/>
      <c r="AJV303"/>
      <c r="AJW303"/>
      <c r="AJX303"/>
      <c r="AJY303"/>
      <c r="AJZ303"/>
      <c r="AKA303"/>
      <c r="AKB303"/>
      <c r="AKC303"/>
      <c r="AKD303"/>
      <c r="AKE303"/>
      <c r="AKF303"/>
      <c r="AKG303"/>
      <c r="AKH303"/>
      <c r="AKI303"/>
      <c r="AKJ303"/>
      <c r="AKK303"/>
      <c r="AKL303"/>
      <c r="AKM303"/>
      <c r="AKN303"/>
      <c r="AKO303"/>
      <c r="AKP303"/>
      <c r="AKQ303"/>
      <c r="AKR303"/>
      <c r="AKS303"/>
      <c r="AKT303"/>
      <c r="AKU303"/>
      <c r="AKV303"/>
      <c r="AKW303"/>
      <c r="AKX303"/>
      <c r="AKY303"/>
      <c r="AKZ303"/>
      <c r="ALA303"/>
      <c r="ALB303"/>
      <c r="ALC303"/>
      <c r="ALD303"/>
      <c r="ALE303"/>
      <c r="ALF303"/>
      <c r="ALG303"/>
      <c r="ALH303"/>
      <c r="ALI303"/>
      <c r="ALJ303"/>
      <c r="ALK303"/>
      <c r="ALL303"/>
      <c r="ALM303"/>
      <c r="ALN303"/>
      <c r="ALO303"/>
      <c r="ALP303"/>
      <c r="ALQ303"/>
      <c r="ALR303"/>
      <c r="ALS303"/>
      <c r="ALT303"/>
      <c r="ALU303"/>
      <c r="ALV303"/>
      <c r="ALW303"/>
      <c r="ALX303"/>
      <c r="ALY303"/>
      <c r="ALZ303"/>
      <c r="AMA303"/>
      <c r="AMB303"/>
      <c r="AMC303"/>
      <c r="AMD303"/>
      <c r="AME303"/>
      <c r="AMF303"/>
      <c r="AMG303"/>
      <c r="AMH303"/>
      <c r="AMI303"/>
      <c r="AMJ303"/>
    </row>
    <row r="304" spans="1:1024" ht="51.75" x14ac:dyDescent="0.25">
      <c r="A304" s="101" t="s">
        <v>78</v>
      </c>
      <c r="B304" s="102">
        <v>0</v>
      </c>
      <c r="C304" s="102">
        <v>1</v>
      </c>
      <c r="D304" s="102">
        <v>1</v>
      </c>
      <c r="E304" s="102">
        <v>1</v>
      </c>
      <c r="F304" s="102">
        <v>1</v>
      </c>
      <c r="G304" s="102">
        <v>1</v>
      </c>
      <c r="H304" s="102">
        <v>1</v>
      </c>
      <c r="I304" s="102">
        <v>1</v>
      </c>
      <c r="J304" s="102">
        <v>1</v>
      </c>
      <c r="K304" s="102">
        <v>1</v>
      </c>
      <c r="L304" s="102">
        <v>1</v>
      </c>
      <c r="M304" s="102">
        <v>1</v>
      </c>
      <c r="N304" s="102">
        <v>997</v>
      </c>
      <c r="O304" s="102">
        <v>997</v>
      </c>
      <c r="P304" s="103">
        <v>1</v>
      </c>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c r="ABM304"/>
      <c r="ABN304"/>
      <c r="ABO304"/>
      <c r="ABP304"/>
      <c r="ABQ304"/>
      <c r="ABR304"/>
      <c r="ABS304"/>
      <c r="ABT304"/>
      <c r="ABU304"/>
      <c r="ABV304"/>
      <c r="ABW304"/>
      <c r="ABX304"/>
      <c r="ABY304"/>
      <c r="ABZ304"/>
      <c r="ACA304"/>
      <c r="ACB304"/>
      <c r="ACC304"/>
      <c r="ACD304"/>
      <c r="ACE304"/>
      <c r="ACF304"/>
      <c r="ACG304"/>
      <c r="ACH304"/>
      <c r="ACI304"/>
      <c r="ACJ304"/>
      <c r="ACK304"/>
      <c r="ACL304"/>
      <c r="ACM304"/>
      <c r="ACN304"/>
      <c r="ACO304"/>
      <c r="ACP304"/>
      <c r="ACQ304"/>
      <c r="ACR304"/>
      <c r="ACS304"/>
      <c r="ACT304"/>
      <c r="ACU304"/>
      <c r="ACV304"/>
      <c r="ACW304"/>
      <c r="ACX304"/>
      <c r="ACY304"/>
      <c r="ACZ304"/>
      <c r="ADA304"/>
      <c r="ADB304"/>
      <c r="ADC304"/>
      <c r="ADD304"/>
      <c r="ADE304"/>
      <c r="ADF304"/>
      <c r="ADG304"/>
      <c r="ADH304"/>
      <c r="ADI304"/>
      <c r="ADJ304"/>
      <c r="ADK304"/>
      <c r="ADL304"/>
      <c r="ADM304"/>
      <c r="ADN304"/>
      <c r="ADO304"/>
      <c r="ADP304"/>
      <c r="ADQ304"/>
      <c r="ADR304"/>
      <c r="ADS304"/>
      <c r="ADT304"/>
      <c r="ADU304"/>
      <c r="ADV304"/>
      <c r="ADW304"/>
      <c r="ADX304"/>
      <c r="ADY304"/>
      <c r="ADZ304"/>
      <c r="AEA304"/>
      <c r="AEB304"/>
      <c r="AEC304"/>
      <c r="AED304"/>
      <c r="AEE304"/>
      <c r="AEF304"/>
      <c r="AEG304"/>
      <c r="AEH304"/>
      <c r="AEI304"/>
      <c r="AEJ304"/>
      <c r="AEK304"/>
      <c r="AEL304"/>
      <c r="AEM304"/>
      <c r="AEN304"/>
      <c r="AEO304"/>
      <c r="AEP304"/>
      <c r="AEQ304"/>
      <c r="AER304"/>
      <c r="AES304"/>
      <c r="AET304"/>
      <c r="AEU304"/>
      <c r="AEV304"/>
      <c r="AEW304"/>
      <c r="AEX304"/>
      <c r="AEY304"/>
      <c r="AEZ304"/>
      <c r="AFA304"/>
      <c r="AFB304"/>
      <c r="AFC304"/>
      <c r="AFD304"/>
      <c r="AFE304"/>
      <c r="AFF304"/>
      <c r="AFG304"/>
      <c r="AFH304"/>
      <c r="AFI304"/>
      <c r="AFJ304"/>
      <c r="AFK304"/>
      <c r="AFL304"/>
      <c r="AFM304"/>
      <c r="AFN304"/>
      <c r="AFO304"/>
      <c r="AFP304"/>
      <c r="AFQ304"/>
      <c r="AFR304"/>
      <c r="AFS304"/>
      <c r="AFT304"/>
      <c r="AFU304"/>
      <c r="AFV304"/>
      <c r="AFW304"/>
      <c r="AFX304"/>
      <c r="AFY304"/>
      <c r="AFZ304"/>
      <c r="AGA304"/>
      <c r="AGB304"/>
      <c r="AGC304"/>
      <c r="AGD304"/>
      <c r="AGE304"/>
      <c r="AGF304"/>
      <c r="AGG304"/>
      <c r="AGH304"/>
      <c r="AGI304"/>
      <c r="AGJ304"/>
      <c r="AGK304"/>
      <c r="AGL304"/>
      <c r="AGM304"/>
      <c r="AGN304"/>
      <c r="AGO304"/>
      <c r="AGP304"/>
      <c r="AGQ304"/>
      <c r="AGR304"/>
      <c r="AGS304"/>
      <c r="AGT304"/>
      <c r="AGU304"/>
      <c r="AGV304"/>
      <c r="AGW304"/>
      <c r="AGX304"/>
      <c r="AGY304"/>
      <c r="AGZ304"/>
      <c r="AHA304"/>
      <c r="AHB304"/>
      <c r="AHC304"/>
      <c r="AHD304"/>
      <c r="AHE304"/>
      <c r="AHF304"/>
      <c r="AHG304"/>
      <c r="AHH304"/>
      <c r="AHI304"/>
      <c r="AHJ304"/>
      <c r="AHK304"/>
      <c r="AHL304"/>
      <c r="AHM304"/>
      <c r="AHN304"/>
      <c r="AHO304"/>
      <c r="AHP304"/>
      <c r="AHQ304"/>
      <c r="AHR304"/>
      <c r="AHS304"/>
      <c r="AHT304"/>
      <c r="AHU304"/>
      <c r="AHV304"/>
      <c r="AHW304"/>
      <c r="AHX304"/>
      <c r="AHY304"/>
      <c r="AHZ304"/>
      <c r="AIA304"/>
      <c r="AIB304"/>
      <c r="AIC304"/>
      <c r="AID304"/>
      <c r="AIE304"/>
      <c r="AIF304"/>
      <c r="AIG304"/>
      <c r="AIH304"/>
      <c r="AII304"/>
      <c r="AIJ304"/>
      <c r="AIK304"/>
      <c r="AIL304"/>
      <c r="AIM304"/>
      <c r="AIN304"/>
      <c r="AIO304"/>
      <c r="AIP304"/>
      <c r="AIQ304"/>
      <c r="AIR304"/>
      <c r="AIS304"/>
      <c r="AIT304"/>
      <c r="AIU304"/>
      <c r="AIV304"/>
      <c r="AIW304"/>
      <c r="AIX304"/>
      <c r="AIY304"/>
      <c r="AIZ304"/>
      <c r="AJA304"/>
      <c r="AJB304"/>
      <c r="AJC304"/>
      <c r="AJD304"/>
      <c r="AJE304"/>
      <c r="AJF304"/>
      <c r="AJG304"/>
      <c r="AJH304"/>
      <c r="AJI304"/>
      <c r="AJJ304"/>
      <c r="AJK304"/>
      <c r="AJL304"/>
      <c r="AJM304"/>
      <c r="AJN304"/>
      <c r="AJO304"/>
      <c r="AJP304"/>
      <c r="AJQ304"/>
      <c r="AJR304"/>
      <c r="AJS304"/>
      <c r="AJT304"/>
      <c r="AJU304"/>
      <c r="AJV304"/>
      <c r="AJW304"/>
      <c r="AJX304"/>
      <c r="AJY304"/>
      <c r="AJZ304"/>
      <c r="AKA304"/>
      <c r="AKB304"/>
      <c r="AKC304"/>
      <c r="AKD304"/>
      <c r="AKE304"/>
      <c r="AKF304"/>
      <c r="AKG304"/>
      <c r="AKH304"/>
      <c r="AKI304"/>
      <c r="AKJ304"/>
      <c r="AKK304"/>
      <c r="AKL304"/>
      <c r="AKM304"/>
      <c r="AKN304"/>
      <c r="AKO304"/>
      <c r="AKP304"/>
      <c r="AKQ304"/>
      <c r="AKR304"/>
      <c r="AKS304"/>
      <c r="AKT304"/>
      <c r="AKU304"/>
      <c r="AKV304"/>
      <c r="AKW304"/>
      <c r="AKX304"/>
      <c r="AKY304"/>
      <c r="AKZ304"/>
      <c r="ALA304"/>
      <c r="ALB304"/>
      <c r="ALC304"/>
      <c r="ALD304"/>
      <c r="ALE304"/>
      <c r="ALF304"/>
      <c r="ALG304"/>
      <c r="ALH304"/>
      <c r="ALI304"/>
      <c r="ALJ304"/>
      <c r="ALK304"/>
      <c r="ALL304"/>
      <c r="ALM304"/>
      <c r="ALN304"/>
      <c r="ALO304"/>
      <c r="ALP304"/>
      <c r="ALQ304"/>
      <c r="ALR304"/>
      <c r="ALS304"/>
      <c r="ALT304"/>
      <c r="ALU304"/>
      <c r="ALV304"/>
      <c r="ALW304"/>
      <c r="ALX304"/>
      <c r="ALY304"/>
      <c r="ALZ304"/>
      <c r="AMA304"/>
      <c r="AMB304"/>
      <c r="AMC304"/>
      <c r="AMD304"/>
      <c r="AME304"/>
      <c r="AMF304"/>
      <c r="AMG304"/>
      <c r="AMH304"/>
      <c r="AMI304"/>
      <c r="AMJ304"/>
    </row>
    <row r="305" spans="1:1024" ht="15.75" thickBot="1" x14ac:dyDescent="0.3">
      <c r="A305" s="109" t="s">
        <v>1348</v>
      </c>
      <c r="B305" s="110">
        <f t="shared" ref="B305:M305" si="14">AVERAGE(B300:B304)</f>
        <v>0.8</v>
      </c>
      <c r="C305" s="110">
        <f t="shared" si="14"/>
        <v>0.8</v>
      </c>
      <c r="D305" s="110">
        <f t="shared" si="14"/>
        <v>0.8</v>
      </c>
      <c r="E305" s="110">
        <f t="shared" si="14"/>
        <v>1</v>
      </c>
      <c r="F305" s="110">
        <f t="shared" si="14"/>
        <v>0.8</v>
      </c>
      <c r="G305" s="110">
        <f t="shared" si="14"/>
        <v>1</v>
      </c>
      <c r="H305" s="110">
        <f t="shared" si="14"/>
        <v>1</v>
      </c>
      <c r="I305" s="110">
        <f t="shared" si="14"/>
        <v>1</v>
      </c>
      <c r="J305" s="110">
        <f t="shared" si="14"/>
        <v>1</v>
      </c>
      <c r="K305" s="110">
        <f t="shared" si="14"/>
        <v>1</v>
      </c>
      <c r="L305" s="110">
        <f t="shared" si="14"/>
        <v>1</v>
      </c>
      <c r="M305" s="110">
        <f t="shared" si="14"/>
        <v>1</v>
      </c>
      <c r="N305" s="110">
        <f>AVERAGE(N300:N303)</f>
        <v>1</v>
      </c>
      <c r="O305" s="110">
        <f>AVERAGE(O300:O303)</f>
        <v>1</v>
      </c>
      <c r="P305" s="110">
        <f>AVERAGE(P300:P303)</f>
        <v>1</v>
      </c>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c r="ABM305"/>
      <c r="ABN305"/>
      <c r="ABO305"/>
      <c r="ABP305"/>
      <c r="ABQ305"/>
      <c r="ABR305"/>
      <c r="ABS305"/>
      <c r="ABT305"/>
      <c r="ABU305"/>
      <c r="ABV305"/>
      <c r="ABW305"/>
      <c r="ABX305"/>
      <c r="ABY305"/>
      <c r="ABZ305"/>
      <c r="ACA305"/>
      <c r="ACB305"/>
      <c r="ACC305"/>
      <c r="ACD305"/>
      <c r="ACE305"/>
      <c r="ACF305"/>
      <c r="ACG305"/>
      <c r="ACH305"/>
      <c r="ACI305"/>
      <c r="ACJ305"/>
      <c r="ACK305"/>
      <c r="ACL305"/>
      <c r="ACM305"/>
      <c r="ACN305"/>
      <c r="ACO305"/>
      <c r="ACP305"/>
      <c r="ACQ305"/>
      <c r="ACR305"/>
      <c r="ACS305"/>
      <c r="ACT305"/>
      <c r="ACU305"/>
      <c r="ACV305"/>
      <c r="ACW305"/>
      <c r="ACX305"/>
      <c r="ACY305"/>
      <c r="ACZ305"/>
      <c r="ADA305"/>
      <c r="ADB305"/>
      <c r="ADC305"/>
      <c r="ADD305"/>
      <c r="ADE305"/>
      <c r="ADF305"/>
      <c r="ADG305"/>
      <c r="ADH305"/>
      <c r="ADI305"/>
      <c r="ADJ305"/>
      <c r="ADK305"/>
      <c r="ADL305"/>
      <c r="ADM305"/>
      <c r="ADN305"/>
      <c r="ADO305"/>
      <c r="ADP305"/>
      <c r="ADQ305"/>
      <c r="ADR305"/>
      <c r="ADS305"/>
      <c r="ADT305"/>
      <c r="ADU305"/>
      <c r="ADV305"/>
      <c r="ADW305"/>
      <c r="ADX305"/>
      <c r="ADY305"/>
      <c r="ADZ305"/>
      <c r="AEA305"/>
      <c r="AEB305"/>
      <c r="AEC305"/>
      <c r="AED305"/>
      <c r="AEE305"/>
      <c r="AEF305"/>
      <c r="AEG305"/>
      <c r="AEH305"/>
      <c r="AEI305"/>
      <c r="AEJ305"/>
      <c r="AEK305"/>
      <c r="AEL305"/>
      <c r="AEM305"/>
      <c r="AEN305"/>
      <c r="AEO305"/>
      <c r="AEP305"/>
      <c r="AEQ305"/>
      <c r="AER305"/>
      <c r="AES305"/>
      <c r="AET305"/>
      <c r="AEU305"/>
      <c r="AEV305"/>
      <c r="AEW305"/>
      <c r="AEX305"/>
      <c r="AEY305"/>
      <c r="AEZ305"/>
      <c r="AFA305"/>
      <c r="AFB305"/>
      <c r="AFC305"/>
      <c r="AFD305"/>
      <c r="AFE305"/>
      <c r="AFF305"/>
      <c r="AFG305"/>
      <c r="AFH305"/>
      <c r="AFI305"/>
      <c r="AFJ305"/>
      <c r="AFK305"/>
      <c r="AFL305"/>
      <c r="AFM305"/>
      <c r="AFN305"/>
      <c r="AFO305"/>
      <c r="AFP305"/>
      <c r="AFQ305"/>
      <c r="AFR305"/>
      <c r="AFS305"/>
      <c r="AFT305"/>
      <c r="AFU305"/>
      <c r="AFV305"/>
      <c r="AFW305"/>
      <c r="AFX305"/>
      <c r="AFY305"/>
      <c r="AFZ305"/>
      <c r="AGA305"/>
      <c r="AGB305"/>
      <c r="AGC305"/>
      <c r="AGD305"/>
      <c r="AGE305"/>
      <c r="AGF305"/>
      <c r="AGG305"/>
      <c r="AGH305"/>
      <c r="AGI305"/>
      <c r="AGJ305"/>
      <c r="AGK305"/>
      <c r="AGL305"/>
      <c r="AGM305"/>
      <c r="AGN305"/>
      <c r="AGO305"/>
      <c r="AGP305"/>
      <c r="AGQ305"/>
      <c r="AGR305"/>
      <c r="AGS305"/>
      <c r="AGT305"/>
      <c r="AGU305"/>
      <c r="AGV305"/>
      <c r="AGW305"/>
      <c r="AGX305"/>
      <c r="AGY305"/>
      <c r="AGZ305"/>
      <c r="AHA305"/>
      <c r="AHB305"/>
      <c r="AHC305"/>
      <c r="AHD305"/>
      <c r="AHE305"/>
      <c r="AHF305"/>
      <c r="AHG305"/>
      <c r="AHH305"/>
      <c r="AHI305"/>
      <c r="AHJ305"/>
      <c r="AHK305"/>
      <c r="AHL305"/>
      <c r="AHM305"/>
      <c r="AHN305"/>
      <c r="AHO305"/>
      <c r="AHP305"/>
      <c r="AHQ305"/>
      <c r="AHR305"/>
      <c r="AHS305"/>
      <c r="AHT305"/>
      <c r="AHU305"/>
      <c r="AHV305"/>
      <c r="AHW305"/>
      <c r="AHX305"/>
      <c r="AHY305"/>
      <c r="AHZ305"/>
      <c r="AIA305"/>
      <c r="AIB305"/>
      <c r="AIC305"/>
      <c r="AID305"/>
      <c r="AIE305"/>
      <c r="AIF305"/>
      <c r="AIG305"/>
      <c r="AIH305"/>
      <c r="AII305"/>
      <c r="AIJ305"/>
      <c r="AIK305"/>
      <c r="AIL305"/>
      <c r="AIM305"/>
      <c r="AIN305"/>
      <c r="AIO305"/>
      <c r="AIP305"/>
      <c r="AIQ305"/>
      <c r="AIR305"/>
      <c r="AIS305"/>
      <c r="AIT305"/>
      <c r="AIU305"/>
      <c r="AIV305"/>
      <c r="AIW305"/>
      <c r="AIX305"/>
      <c r="AIY305"/>
      <c r="AIZ305"/>
      <c r="AJA305"/>
      <c r="AJB305"/>
      <c r="AJC305"/>
      <c r="AJD305"/>
      <c r="AJE305"/>
      <c r="AJF305"/>
      <c r="AJG305"/>
      <c r="AJH305"/>
      <c r="AJI305"/>
      <c r="AJJ305"/>
      <c r="AJK305"/>
      <c r="AJL305"/>
      <c r="AJM305"/>
      <c r="AJN305"/>
      <c r="AJO305"/>
      <c r="AJP305"/>
      <c r="AJQ305"/>
      <c r="AJR305"/>
      <c r="AJS305"/>
      <c r="AJT305"/>
      <c r="AJU305"/>
      <c r="AJV305"/>
      <c r="AJW305"/>
      <c r="AJX305"/>
      <c r="AJY305"/>
      <c r="AJZ305"/>
      <c r="AKA305"/>
      <c r="AKB305"/>
      <c r="AKC305"/>
      <c r="AKD305"/>
      <c r="AKE305"/>
      <c r="AKF305"/>
      <c r="AKG305"/>
      <c r="AKH305"/>
      <c r="AKI305"/>
      <c r="AKJ305"/>
      <c r="AKK305"/>
      <c r="AKL305"/>
      <c r="AKM305"/>
      <c r="AKN305"/>
      <c r="AKO305"/>
      <c r="AKP305"/>
      <c r="AKQ305"/>
      <c r="AKR305"/>
      <c r="AKS305"/>
      <c r="AKT305"/>
      <c r="AKU305"/>
      <c r="AKV305"/>
      <c r="AKW305"/>
      <c r="AKX305"/>
      <c r="AKY305"/>
      <c r="AKZ305"/>
      <c r="ALA305"/>
      <c r="ALB305"/>
      <c r="ALC305"/>
      <c r="ALD305"/>
      <c r="ALE305"/>
      <c r="ALF305"/>
      <c r="ALG305"/>
      <c r="ALH305"/>
      <c r="ALI305"/>
      <c r="ALJ305"/>
      <c r="ALK305"/>
      <c r="ALL305"/>
      <c r="ALM305"/>
      <c r="ALN305"/>
      <c r="ALO305"/>
      <c r="ALP305"/>
      <c r="ALQ305"/>
      <c r="ALR305"/>
      <c r="ALS305"/>
      <c r="ALT305"/>
      <c r="ALU305"/>
      <c r="ALV305"/>
      <c r="ALW305"/>
      <c r="ALX305"/>
      <c r="ALY305"/>
      <c r="ALZ305"/>
      <c r="AMA305"/>
      <c r="AMB305"/>
      <c r="AMC305"/>
      <c r="AMD305"/>
      <c r="AME305"/>
      <c r="AMF305"/>
      <c r="AMG305"/>
      <c r="AMH305"/>
      <c r="AMI305"/>
      <c r="AMJ305"/>
    </row>
    <row r="306" spans="1:1024" x14ac:dyDescent="0.25">
      <c r="A306" s="119" t="s">
        <v>1349</v>
      </c>
      <c r="B306" s="127"/>
      <c r="C306" s="127"/>
      <c r="D306" s="127"/>
      <c r="E306" s="127"/>
      <c r="F306" s="127"/>
      <c r="G306" s="127"/>
      <c r="H306" s="127"/>
      <c r="I306" s="127"/>
      <c r="J306" s="127"/>
      <c r="K306" s="127"/>
      <c r="L306" s="127"/>
      <c r="M306" s="127"/>
      <c r="N306" s="127"/>
      <c r="O306" s="127"/>
      <c r="P306" s="127"/>
    </row>
    <row r="307" spans="1:1024" x14ac:dyDescent="0.25">
      <c r="A307" s="119" t="s">
        <v>1350</v>
      </c>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c r="ABM307"/>
      <c r="ABN307"/>
      <c r="ABO307"/>
      <c r="ABP307"/>
      <c r="ABQ307"/>
      <c r="ABR307"/>
      <c r="ABS307"/>
      <c r="ABT307"/>
      <c r="ABU307"/>
      <c r="ABV307"/>
      <c r="ABW307"/>
      <c r="ABX307"/>
      <c r="ABY307"/>
      <c r="ABZ307"/>
      <c r="ACA307"/>
      <c r="ACB307"/>
      <c r="ACC307"/>
      <c r="ACD307"/>
      <c r="ACE307"/>
      <c r="ACF307"/>
      <c r="ACG307"/>
      <c r="ACH307"/>
      <c r="ACI307"/>
      <c r="ACJ307"/>
      <c r="ACK307"/>
      <c r="ACL307"/>
      <c r="ACM307"/>
      <c r="ACN307"/>
      <c r="ACO307"/>
      <c r="ACP307"/>
      <c r="ACQ307"/>
      <c r="ACR307"/>
      <c r="ACS307"/>
      <c r="ACT307"/>
      <c r="ACU307"/>
      <c r="ACV307"/>
      <c r="ACW307"/>
      <c r="ACX307"/>
      <c r="ACY307"/>
      <c r="ACZ307"/>
      <c r="ADA307"/>
      <c r="ADB307"/>
      <c r="ADC307"/>
      <c r="ADD307"/>
      <c r="ADE307"/>
      <c r="ADF307"/>
      <c r="ADG307"/>
      <c r="ADH307"/>
      <c r="ADI307"/>
      <c r="ADJ307"/>
      <c r="ADK307"/>
      <c r="ADL307"/>
      <c r="ADM307"/>
      <c r="ADN307"/>
      <c r="ADO307"/>
      <c r="ADP307"/>
      <c r="ADQ307"/>
      <c r="ADR307"/>
      <c r="ADS307"/>
      <c r="ADT307"/>
      <c r="ADU307"/>
      <c r="ADV307"/>
      <c r="ADW307"/>
      <c r="ADX307"/>
      <c r="ADY307"/>
      <c r="ADZ307"/>
      <c r="AEA307"/>
      <c r="AEB307"/>
      <c r="AEC307"/>
      <c r="AED307"/>
      <c r="AEE307"/>
      <c r="AEF307"/>
      <c r="AEG307"/>
      <c r="AEH307"/>
      <c r="AEI307"/>
      <c r="AEJ307"/>
      <c r="AEK307"/>
      <c r="AEL307"/>
      <c r="AEM307"/>
      <c r="AEN307"/>
      <c r="AEO307"/>
      <c r="AEP307"/>
      <c r="AEQ307"/>
      <c r="AER307"/>
      <c r="AES307"/>
      <c r="AET307"/>
      <c r="AEU307"/>
      <c r="AEV307"/>
      <c r="AEW307"/>
      <c r="AEX307"/>
      <c r="AEY307"/>
      <c r="AEZ307"/>
      <c r="AFA307"/>
      <c r="AFB307"/>
      <c r="AFC307"/>
      <c r="AFD307"/>
      <c r="AFE307"/>
      <c r="AFF307"/>
      <c r="AFG307"/>
      <c r="AFH307"/>
      <c r="AFI307"/>
      <c r="AFJ307"/>
      <c r="AFK307"/>
      <c r="AFL307"/>
      <c r="AFM307"/>
      <c r="AFN307"/>
      <c r="AFO307"/>
      <c r="AFP307"/>
      <c r="AFQ307"/>
      <c r="AFR307"/>
      <c r="AFS307"/>
      <c r="AFT307"/>
      <c r="AFU307"/>
      <c r="AFV307"/>
      <c r="AFW307"/>
      <c r="AFX307"/>
      <c r="AFY307"/>
      <c r="AFZ307"/>
      <c r="AGA307"/>
      <c r="AGB307"/>
      <c r="AGC307"/>
      <c r="AGD307"/>
      <c r="AGE307"/>
      <c r="AGF307"/>
      <c r="AGG307"/>
      <c r="AGH307"/>
      <c r="AGI307"/>
      <c r="AGJ307"/>
      <c r="AGK307"/>
      <c r="AGL307"/>
      <c r="AGM307"/>
      <c r="AGN307"/>
      <c r="AGO307"/>
      <c r="AGP307"/>
      <c r="AGQ307"/>
      <c r="AGR307"/>
      <c r="AGS307"/>
      <c r="AGT307"/>
      <c r="AGU307"/>
      <c r="AGV307"/>
      <c r="AGW307"/>
      <c r="AGX307"/>
      <c r="AGY307"/>
      <c r="AGZ307"/>
      <c r="AHA307"/>
      <c r="AHB307"/>
      <c r="AHC307"/>
      <c r="AHD307"/>
      <c r="AHE307"/>
      <c r="AHF307"/>
      <c r="AHG307"/>
      <c r="AHH307"/>
      <c r="AHI307"/>
      <c r="AHJ307"/>
      <c r="AHK307"/>
      <c r="AHL307"/>
      <c r="AHM307"/>
      <c r="AHN307"/>
      <c r="AHO307"/>
      <c r="AHP307"/>
      <c r="AHQ307"/>
      <c r="AHR307"/>
      <c r="AHS307"/>
      <c r="AHT307"/>
      <c r="AHU307"/>
      <c r="AHV307"/>
      <c r="AHW307"/>
      <c r="AHX307"/>
      <c r="AHY307"/>
      <c r="AHZ307"/>
      <c r="AIA307"/>
      <c r="AIB307"/>
      <c r="AIC307"/>
      <c r="AID307"/>
      <c r="AIE307"/>
      <c r="AIF307"/>
      <c r="AIG307"/>
      <c r="AIH307"/>
      <c r="AII307"/>
      <c r="AIJ307"/>
      <c r="AIK307"/>
      <c r="AIL307"/>
      <c r="AIM307"/>
      <c r="AIN307"/>
      <c r="AIO307"/>
      <c r="AIP307"/>
      <c r="AIQ307"/>
      <c r="AIR307"/>
      <c r="AIS307"/>
      <c r="AIT307"/>
      <c r="AIU307"/>
      <c r="AIV307"/>
      <c r="AIW307"/>
      <c r="AIX307"/>
      <c r="AIY307"/>
      <c r="AIZ307"/>
      <c r="AJA307"/>
      <c r="AJB307"/>
      <c r="AJC307"/>
      <c r="AJD307"/>
      <c r="AJE307"/>
      <c r="AJF307"/>
      <c r="AJG307"/>
      <c r="AJH307"/>
      <c r="AJI307"/>
      <c r="AJJ307"/>
      <c r="AJK307"/>
      <c r="AJL307"/>
      <c r="AJM307"/>
      <c r="AJN307"/>
      <c r="AJO307"/>
      <c r="AJP307"/>
      <c r="AJQ307"/>
      <c r="AJR307"/>
      <c r="AJS307"/>
      <c r="AJT307"/>
      <c r="AJU307"/>
      <c r="AJV307"/>
      <c r="AJW307"/>
      <c r="AJX307"/>
      <c r="AJY307"/>
      <c r="AJZ307"/>
      <c r="AKA307"/>
      <c r="AKB307"/>
      <c r="AKC307"/>
      <c r="AKD307"/>
      <c r="AKE307"/>
      <c r="AKF307"/>
      <c r="AKG307"/>
      <c r="AKH307"/>
      <c r="AKI307"/>
      <c r="AKJ307"/>
      <c r="AKK307"/>
      <c r="AKL307"/>
      <c r="AKM307"/>
      <c r="AKN307"/>
      <c r="AKO307"/>
      <c r="AKP307"/>
      <c r="AKQ307"/>
      <c r="AKR307"/>
      <c r="AKS307"/>
      <c r="AKT307"/>
      <c r="AKU307"/>
      <c r="AKV307"/>
      <c r="AKW307"/>
      <c r="AKX307"/>
      <c r="AKY307"/>
      <c r="AKZ307"/>
      <c r="ALA307"/>
      <c r="ALB307"/>
      <c r="ALC307"/>
      <c r="ALD307"/>
      <c r="ALE307"/>
      <c r="ALF307"/>
      <c r="ALG307"/>
      <c r="ALH307"/>
      <c r="ALI307"/>
      <c r="ALJ307"/>
      <c r="ALK307"/>
      <c r="ALL307"/>
      <c r="ALM307"/>
      <c r="ALN307"/>
      <c r="ALO307"/>
      <c r="ALP307"/>
      <c r="ALQ307"/>
      <c r="ALR307"/>
      <c r="ALS307"/>
      <c r="ALT307"/>
      <c r="ALU307"/>
      <c r="ALV307"/>
      <c r="ALW307"/>
      <c r="ALX307"/>
      <c r="ALY307"/>
      <c r="ALZ307"/>
      <c r="AMA307"/>
      <c r="AMB307"/>
      <c r="AMC307"/>
      <c r="AMD307"/>
      <c r="AME307"/>
      <c r="AMF307"/>
      <c r="AMG307"/>
      <c r="AMH307"/>
      <c r="AMI307"/>
      <c r="AMJ307"/>
    </row>
    <row r="308" spans="1:1024" ht="26.25" x14ac:dyDescent="0.25">
      <c r="A308" s="152" t="s">
        <v>1474</v>
      </c>
      <c r="B308" s="158"/>
      <c r="C308" s="158"/>
      <c r="D308" s="158"/>
      <c r="E308" s="158">
        <v>7</v>
      </c>
      <c r="F308" s="158"/>
      <c r="G308" s="158"/>
      <c r="H308" s="158"/>
      <c r="I308" s="158">
        <v>0.50202020202020203</v>
      </c>
      <c r="J308" s="158"/>
      <c r="K308" s="158"/>
      <c r="L308" s="158"/>
      <c r="M308" s="158"/>
      <c r="N308" s="158"/>
      <c r="O308" s="158"/>
      <c r="P308" s="15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c r="AAA308"/>
      <c r="AAB308"/>
      <c r="AAC308"/>
      <c r="AAD308"/>
      <c r="AAE308"/>
      <c r="AAF308"/>
      <c r="AAG308"/>
      <c r="AAH308"/>
      <c r="AAI308"/>
      <c r="AAJ308"/>
      <c r="AAK308"/>
      <c r="AAL308"/>
      <c r="AAM308"/>
      <c r="AAN308"/>
      <c r="AAO308"/>
      <c r="AAP308"/>
      <c r="AAQ308"/>
      <c r="AAR308"/>
      <c r="AAS308"/>
      <c r="AAT308"/>
      <c r="AAU308"/>
      <c r="AAV308"/>
      <c r="AAW308"/>
      <c r="AAX308"/>
      <c r="AAY308"/>
      <c r="AAZ308"/>
      <c r="ABA308"/>
      <c r="ABB308"/>
      <c r="ABC308"/>
      <c r="ABD308"/>
      <c r="ABE308"/>
      <c r="ABF308"/>
      <c r="ABG308"/>
      <c r="ABH308"/>
      <c r="ABI308"/>
      <c r="ABJ308"/>
      <c r="ABK308"/>
      <c r="ABL308"/>
      <c r="ABM308"/>
      <c r="ABN308"/>
      <c r="ABO308"/>
      <c r="ABP308"/>
      <c r="ABQ308"/>
      <c r="ABR308"/>
      <c r="ABS308"/>
      <c r="ABT308"/>
      <c r="ABU308"/>
      <c r="ABV308"/>
      <c r="ABW308"/>
      <c r="ABX308"/>
      <c r="ABY308"/>
      <c r="ABZ308"/>
      <c r="ACA308"/>
      <c r="ACB308"/>
      <c r="ACC308"/>
      <c r="ACD308"/>
      <c r="ACE308"/>
      <c r="ACF308"/>
      <c r="ACG308"/>
      <c r="ACH308"/>
      <c r="ACI308"/>
      <c r="ACJ308"/>
      <c r="ACK308"/>
      <c r="ACL308"/>
      <c r="ACM308"/>
      <c r="ACN308"/>
      <c r="ACO308"/>
      <c r="ACP308"/>
      <c r="ACQ308"/>
      <c r="ACR308"/>
      <c r="ACS308"/>
      <c r="ACT308"/>
      <c r="ACU308"/>
      <c r="ACV308"/>
      <c r="ACW308"/>
      <c r="ACX308"/>
      <c r="ACY308"/>
      <c r="ACZ308"/>
      <c r="ADA308"/>
      <c r="ADB308"/>
      <c r="ADC308"/>
      <c r="ADD308"/>
      <c r="ADE308"/>
      <c r="ADF308"/>
      <c r="ADG308"/>
      <c r="ADH308"/>
      <c r="ADI308"/>
      <c r="ADJ308"/>
      <c r="ADK308"/>
      <c r="ADL308"/>
      <c r="ADM308"/>
      <c r="ADN308"/>
      <c r="ADO308"/>
      <c r="ADP308"/>
      <c r="ADQ308"/>
      <c r="ADR308"/>
      <c r="ADS308"/>
      <c r="ADT308"/>
      <c r="ADU308"/>
      <c r="ADV308"/>
      <c r="ADW308"/>
      <c r="ADX308"/>
      <c r="ADY308"/>
      <c r="ADZ308"/>
      <c r="AEA308"/>
      <c r="AEB308"/>
      <c r="AEC308"/>
      <c r="AED308"/>
      <c r="AEE308"/>
      <c r="AEF308"/>
      <c r="AEG308"/>
      <c r="AEH308"/>
      <c r="AEI308"/>
      <c r="AEJ308"/>
      <c r="AEK308"/>
      <c r="AEL308"/>
      <c r="AEM308"/>
      <c r="AEN308"/>
      <c r="AEO308"/>
      <c r="AEP308"/>
      <c r="AEQ308"/>
      <c r="AER308"/>
      <c r="AES308"/>
      <c r="AET308"/>
      <c r="AEU308"/>
      <c r="AEV308"/>
      <c r="AEW308"/>
      <c r="AEX308"/>
      <c r="AEY308"/>
      <c r="AEZ308"/>
      <c r="AFA308"/>
      <c r="AFB308"/>
      <c r="AFC308"/>
      <c r="AFD308"/>
      <c r="AFE308"/>
      <c r="AFF308"/>
      <c r="AFG308"/>
      <c r="AFH308"/>
      <c r="AFI308"/>
      <c r="AFJ308"/>
      <c r="AFK308"/>
      <c r="AFL308"/>
      <c r="AFM308"/>
      <c r="AFN308"/>
      <c r="AFO308"/>
      <c r="AFP308"/>
      <c r="AFQ308"/>
      <c r="AFR308"/>
      <c r="AFS308"/>
      <c r="AFT308"/>
      <c r="AFU308"/>
      <c r="AFV308"/>
      <c r="AFW308"/>
      <c r="AFX308"/>
      <c r="AFY308"/>
      <c r="AFZ308"/>
      <c r="AGA308"/>
      <c r="AGB308"/>
      <c r="AGC308"/>
      <c r="AGD308"/>
      <c r="AGE308"/>
      <c r="AGF308"/>
      <c r="AGG308"/>
      <c r="AGH308"/>
      <c r="AGI308"/>
      <c r="AGJ308"/>
      <c r="AGK308"/>
      <c r="AGL308"/>
      <c r="AGM308"/>
      <c r="AGN308"/>
      <c r="AGO308"/>
      <c r="AGP308"/>
      <c r="AGQ308"/>
      <c r="AGR308"/>
      <c r="AGS308"/>
      <c r="AGT308"/>
      <c r="AGU308"/>
      <c r="AGV308"/>
      <c r="AGW308"/>
      <c r="AGX308"/>
      <c r="AGY308"/>
      <c r="AGZ308"/>
      <c r="AHA308"/>
      <c r="AHB308"/>
      <c r="AHC308"/>
      <c r="AHD308"/>
      <c r="AHE308"/>
      <c r="AHF308"/>
      <c r="AHG308"/>
      <c r="AHH308"/>
      <c r="AHI308"/>
      <c r="AHJ308"/>
      <c r="AHK308"/>
      <c r="AHL308"/>
      <c r="AHM308"/>
      <c r="AHN308"/>
      <c r="AHO308"/>
      <c r="AHP308"/>
      <c r="AHQ308"/>
      <c r="AHR308"/>
      <c r="AHS308"/>
      <c r="AHT308"/>
      <c r="AHU308"/>
      <c r="AHV308"/>
      <c r="AHW308"/>
      <c r="AHX308"/>
      <c r="AHY308"/>
      <c r="AHZ308"/>
      <c r="AIA308"/>
      <c r="AIB308"/>
      <c r="AIC308"/>
      <c r="AID308"/>
      <c r="AIE308"/>
      <c r="AIF308"/>
      <c r="AIG308"/>
      <c r="AIH308"/>
      <c r="AII308"/>
      <c r="AIJ308"/>
      <c r="AIK308"/>
      <c r="AIL308"/>
      <c r="AIM308"/>
      <c r="AIN308"/>
      <c r="AIO308"/>
      <c r="AIP308"/>
      <c r="AIQ308"/>
      <c r="AIR308"/>
      <c r="AIS308"/>
      <c r="AIT308"/>
      <c r="AIU308"/>
      <c r="AIV308"/>
      <c r="AIW308"/>
      <c r="AIX308"/>
      <c r="AIY308"/>
      <c r="AIZ308"/>
      <c r="AJA308"/>
      <c r="AJB308"/>
      <c r="AJC308"/>
      <c r="AJD308"/>
      <c r="AJE308"/>
      <c r="AJF308"/>
      <c r="AJG308"/>
      <c r="AJH308"/>
      <c r="AJI308"/>
      <c r="AJJ308"/>
      <c r="AJK308"/>
      <c r="AJL308"/>
      <c r="AJM308"/>
      <c r="AJN308"/>
      <c r="AJO308"/>
      <c r="AJP308"/>
      <c r="AJQ308"/>
      <c r="AJR308"/>
      <c r="AJS308"/>
      <c r="AJT308"/>
      <c r="AJU308"/>
      <c r="AJV308"/>
      <c r="AJW308"/>
      <c r="AJX308"/>
      <c r="AJY308"/>
      <c r="AJZ308"/>
      <c r="AKA308"/>
      <c r="AKB308"/>
      <c r="AKC308"/>
      <c r="AKD308"/>
      <c r="AKE308"/>
      <c r="AKF308"/>
      <c r="AKG308"/>
      <c r="AKH308"/>
      <c r="AKI308"/>
      <c r="AKJ308"/>
      <c r="AKK308"/>
      <c r="AKL308"/>
      <c r="AKM308"/>
      <c r="AKN308"/>
      <c r="AKO308"/>
      <c r="AKP308"/>
      <c r="AKQ308"/>
      <c r="AKR308"/>
      <c r="AKS308"/>
      <c r="AKT308"/>
      <c r="AKU308"/>
      <c r="AKV308"/>
      <c r="AKW308"/>
      <c r="AKX308"/>
      <c r="AKY308"/>
      <c r="AKZ308"/>
      <c r="ALA308"/>
      <c r="ALB308"/>
      <c r="ALC308"/>
      <c r="ALD308"/>
      <c r="ALE308"/>
      <c r="ALF308"/>
      <c r="ALG308"/>
      <c r="ALH308"/>
      <c r="ALI308"/>
      <c r="ALJ308"/>
      <c r="ALK308"/>
      <c r="ALL308"/>
      <c r="ALM308"/>
      <c r="ALN308"/>
      <c r="ALO308"/>
      <c r="ALP308"/>
      <c r="ALQ308"/>
      <c r="ALR308"/>
      <c r="ALS308"/>
      <c r="ALT308"/>
      <c r="ALU308"/>
      <c r="ALV308"/>
      <c r="ALW308"/>
      <c r="ALX308"/>
      <c r="ALY308"/>
      <c r="ALZ308"/>
      <c r="AMA308"/>
      <c r="AMB308"/>
      <c r="AMC308"/>
      <c r="AMD308"/>
      <c r="AME308"/>
      <c r="AMF308"/>
      <c r="AMG308"/>
      <c r="AMH308"/>
      <c r="AMI308"/>
      <c r="AMJ308"/>
    </row>
    <row r="309" spans="1:1024" ht="26.25" x14ac:dyDescent="0.25">
      <c r="A309" s="152" t="s">
        <v>1475</v>
      </c>
      <c r="B309" s="160"/>
      <c r="C309" s="160"/>
      <c r="D309" s="160"/>
      <c r="E309" s="160"/>
      <c r="F309" s="160"/>
      <c r="G309" s="160"/>
      <c r="H309" s="160"/>
      <c r="I309" s="160"/>
      <c r="J309" s="160"/>
      <c r="K309" s="160"/>
      <c r="L309" s="160"/>
      <c r="M309" s="160"/>
      <c r="N309" s="160"/>
      <c r="O309" s="160"/>
      <c r="P309" s="161"/>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c r="ABM309"/>
      <c r="ABN309"/>
      <c r="ABO309"/>
      <c r="ABP309"/>
      <c r="ABQ309"/>
      <c r="ABR309"/>
      <c r="ABS309"/>
      <c r="ABT309"/>
      <c r="ABU309"/>
      <c r="ABV309"/>
      <c r="ABW309"/>
      <c r="ABX309"/>
      <c r="ABY309"/>
      <c r="ABZ309"/>
      <c r="ACA309"/>
      <c r="ACB309"/>
      <c r="ACC309"/>
      <c r="ACD309"/>
      <c r="ACE309"/>
      <c r="ACF309"/>
      <c r="ACG309"/>
      <c r="ACH309"/>
      <c r="ACI309"/>
      <c r="ACJ309"/>
      <c r="ACK309"/>
      <c r="ACL309"/>
      <c r="ACM309"/>
      <c r="ACN309"/>
      <c r="ACO309"/>
      <c r="ACP309"/>
      <c r="ACQ309"/>
      <c r="ACR309"/>
      <c r="ACS309"/>
      <c r="ACT309"/>
      <c r="ACU309"/>
      <c r="ACV309"/>
      <c r="ACW309"/>
      <c r="ACX309"/>
      <c r="ACY309"/>
      <c r="ACZ309"/>
      <c r="ADA309"/>
      <c r="ADB309"/>
      <c r="ADC309"/>
      <c r="ADD309"/>
      <c r="ADE309"/>
      <c r="ADF309"/>
      <c r="ADG309"/>
      <c r="ADH309"/>
      <c r="ADI309"/>
      <c r="ADJ309"/>
      <c r="ADK309"/>
      <c r="ADL309"/>
      <c r="ADM309"/>
      <c r="ADN309"/>
      <c r="ADO309"/>
      <c r="ADP309"/>
      <c r="ADQ309"/>
      <c r="ADR309"/>
      <c r="ADS309"/>
      <c r="ADT309"/>
      <c r="ADU309"/>
      <c r="ADV309"/>
      <c r="ADW309"/>
      <c r="ADX309"/>
      <c r="ADY309"/>
      <c r="ADZ309"/>
      <c r="AEA309"/>
      <c r="AEB309"/>
      <c r="AEC309"/>
      <c r="AED309"/>
      <c r="AEE309"/>
      <c r="AEF309"/>
      <c r="AEG309"/>
      <c r="AEH309"/>
      <c r="AEI309"/>
      <c r="AEJ309"/>
      <c r="AEK309"/>
      <c r="AEL309"/>
      <c r="AEM309"/>
      <c r="AEN309"/>
      <c r="AEO309"/>
      <c r="AEP309"/>
      <c r="AEQ309"/>
      <c r="AER309"/>
      <c r="AES309"/>
      <c r="AET309"/>
      <c r="AEU309"/>
      <c r="AEV309"/>
      <c r="AEW309"/>
      <c r="AEX309"/>
      <c r="AEY309"/>
      <c r="AEZ309"/>
      <c r="AFA309"/>
      <c r="AFB309"/>
      <c r="AFC309"/>
      <c r="AFD309"/>
      <c r="AFE309"/>
      <c r="AFF309"/>
      <c r="AFG309"/>
      <c r="AFH309"/>
      <c r="AFI309"/>
      <c r="AFJ309"/>
      <c r="AFK309"/>
      <c r="AFL309"/>
      <c r="AFM309"/>
      <c r="AFN309"/>
      <c r="AFO309"/>
      <c r="AFP309"/>
      <c r="AFQ309"/>
      <c r="AFR309"/>
      <c r="AFS309"/>
      <c r="AFT309"/>
      <c r="AFU309"/>
      <c r="AFV309"/>
      <c r="AFW309"/>
      <c r="AFX309"/>
      <c r="AFY309"/>
      <c r="AFZ309"/>
      <c r="AGA309"/>
      <c r="AGB309"/>
      <c r="AGC309"/>
      <c r="AGD309"/>
      <c r="AGE309"/>
      <c r="AGF309"/>
      <c r="AGG309"/>
      <c r="AGH309"/>
      <c r="AGI309"/>
      <c r="AGJ309"/>
      <c r="AGK309"/>
      <c r="AGL309"/>
      <c r="AGM309"/>
      <c r="AGN309"/>
      <c r="AGO309"/>
      <c r="AGP309"/>
      <c r="AGQ309"/>
      <c r="AGR309"/>
      <c r="AGS309"/>
      <c r="AGT309"/>
      <c r="AGU309"/>
      <c r="AGV309"/>
      <c r="AGW309"/>
      <c r="AGX309"/>
      <c r="AGY309"/>
      <c r="AGZ309"/>
      <c r="AHA309"/>
      <c r="AHB309"/>
      <c r="AHC309"/>
      <c r="AHD309"/>
      <c r="AHE309"/>
      <c r="AHF309"/>
      <c r="AHG309"/>
      <c r="AHH309"/>
      <c r="AHI309"/>
      <c r="AHJ309"/>
      <c r="AHK309"/>
      <c r="AHL309"/>
      <c r="AHM309"/>
      <c r="AHN309"/>
      <c r="AHO309"/>
      <c r="AHP309"/>
      <c r="AHQ309"/>
      <c r="AHR309"/>
      <c r="AHS309"/>
      <c r="AHT309"/>
      <c r="AHU309"/>
      <c r="AHV309"/>
      <c r="AHW309"/>
      <c r="AHX309"/>
      <c r="AHY309"/>
      <c r="AHZ309"/>
      <c r="AIA309"/>
      <c r="AIB309"/>
      <c r="AIC309"/>
      <c r="AID309"/>
      <c r="AIE309"/>
      <c r="AIF309"/>
      <c r="AIG309"/>
      <c r="AIH309"/>
      <c r="AII309"/>
      <c r="AIJ309"/>
      <c r="AIK309"/>
      <c r="AIL309"/>
      <c r="AIM309"/>
      <c r="AIN309"/>
      <c r="AIO309"/>
      <c r="AIP309"/>
      <c r="AIQ309"/>
      <c r="AIR309"/>
      <c r="AIS309"/>
      <c r="AIT309"/>
      <c r="AIU309"/>
      <c r="AIV309"/>
      <c r="AIW309"/>
      <c r="AIX309"/>
      <c r="AIY309"/>
      <c r="AIZ309"/>
      <c r="AJA309"/>
      <c r="AJB309"/>
      <c r="AJC309"/>
      <c r="AJD309"/>
      <c r="AJE309"/>
      <c r="AJF309"/>
      <c r="AJG309"/>
      <c r="AJH309"/>
      <c r="AJI309"/>
      <c r="AJJ309"/>
      <c r="AJK309"/>
      <c r="AJL309"/>
      <c r="AJM309"/>
      <c r="AJN309"/>
      <c r="AJO309"/>
      <c r="AJP309"/>
      <c r="AJQ309"/>
      <c r="AJR309"/>
      <c r="AJS309"/>
      <c r="AJT309"/>
      <c r="AJU309"/>
      <c r="AJV309"/>
      <c r="AJW309"/>
      <c r="AJX309"/>
      <c r="AJY309"/>
      <c r="AJZ309"/>
      <c r="AKA309"/>
      <c r="AKB309"/>
      <c r="AKC309"/>
      <c r="AKD309"/>
      <c r="AKE309"/>
      <c r="AKF309"/>
      <c r="AKG309"/>
      <c r="AKH309"/>
      <c r="AKI309"/>
      <c r="AKJ309"/>
      <c r="AKK309"/>
      <c r="AKL309"/>
      <c r="AKM309"/>
      <c r="AKN309"/>
      <c r="AKO309"/>
      <c r="AKP309"/>
      <c r="AKQ309"/>
      <c r="AKR309"/>
      <c r="AKS309"/>
      <c r="AKT309"/>
      <c r="AKU309"/>
      <c r="AKV309"/>
      <c r="AKW309"/>
      <c r="AKX309"/>
      <c r="AKY309"/>
      <c r="AKZ309"/>
      <c r="ALA309"/>
      <c r="ALB309"/>
      <c r="ALC309"/>
      <c r="ALD309"/>
      <c r="ALE309"/>
      <c r="ALF309"/>
      <c r="ALG309"/>
      <c r="ALH309"/>
      <c r="ALI309"/>
      <c r="ALJ309"/>
      <c r="ALK309"/>
      <c r="ALL309"/>
      <c r="ALM309"/>
      <c r="ALN309"/>
      <c r="ALO309"/>
      <c r="ALP309"/>
      <c r="ALQ309"/>
      <c r="ALR309"/>
      <c r="ALS309"/>
      <c r="ALT309"/>
      <c r="ALU309"/>
      <c r="ALV309"/>
      <c r="ALW309"/>
      <c r="ALX309"/>
      <c r="ALY309"/>
      <c r="ALZ309"/>
      <c r="AMA309"/>
      <c r="AMB309"/>
      <c r="AMC309"/>
      <c r="AMD309"/>
      <c r="AME309"/>
      <c r="AMF309"/>
      <c r="AMG309"/>
      <c r="AMH309"/>
      <c r="AMI309"/>
      <c r="AMJ309"/>
    </row>
    <row r="310" spans="1:1024" ht="26.25" x14ac:dyDescent="0.25">
      <c r="A310" s="152" t="s">
        <v>1476</v>
      </c>
      <c r="B310" s="160">
        <v>2.149</v>
      </c>
      <c r="C310" s="160"/>
      <c r="D310" s="160"/>
      <c r="E310" s="160"/>
      <c r="F310" s="160"/>
      <c r="G310" s="160"/>
      <c r="H310" s="160"/>
      <c r="I310" s="160"/>
      <c r="J310" s="160"/>
      <c r="K310" s="160"/>
      <c r="L310" s="160"/>
      <c r="M310" s="160"/>
      <c r="N310" s="160"/>
      <c r="O310" s="160"/>
      <c r="P310" s="161"/>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c r="AAA310"/>
      <c r="AAB310"/>
      <c r="AAC310"/>
      <c r="AAD310"/>
      <c r="AAE310"/>
      <c r="AAF310"/>
      <c r="AAG310"/>
      <c r="AAH310"/>
      <c r="AAI310"/>
      <c r="AAJ310"/>
      <c r="AAK310"/>
      <c r="AAL310"/>
      <c r="AAM310"/>
      <c r="AAN310"/>
      <c r="AAO310"/>
      <c r="AAP310"/>
      <c r="AAQ310"/>
      <c r="AAR310"/>
      <c r="AAS310"/>
      <c r="AAT310"/>
      <c r="AAU310"/>
      <c r="AAV310"/>
      <c r="AAW310"/>
      <c r="AAX310"/>
      <c r="AAY310"/>
      <c r="AAZ310"/>
      <c r="ABA310"/>
      <c r="ABB310"/>
      <c r="ABC310"/>
      <c r="ABD310"/>
      <c r="ABE310"/>
      <c r="ABF310"/>
      <c r="ABG310"/>
      <c r="ABH310"/>
      <c r="ABI310"/>
      <c r="ABJ310"/>
      <c r="ABK310"/>
      <c r="ABL310"/>
      <c r="ABM310"/>
      <c r="ABN310"/>
      <c r="ABO310"/>
      <c r="ABP310"/>
      <c r="ABQ310"/>
      <c r="ABR310"/>
      <c r="ABS310"/>
      <c r="ABT310"/>
      <c r="ABU310"/>
      <c r="ABV310"/>
      <c r="ABW310"/>
      <c r="ABX310"/>
      <c r="ABY310"/>
      <c r="ABZ310"/>
      <c r="ACA310"/>
      <c r="ACB310"/>
      <c r="ACC310"/>
      <c r="ACD310"/>
      <c r="ACE310"/>
      <c r="ACF310"/>
      <c r="ACG310"/>
      <c r="ACH310"/>
      <c r="ACI310"/>
      <c r="ACJ310"/>
      <c r="ACK310"/>
      <c r="ACL310"/>
      <c r="ACM310"/>
      <c r="ACN310"/>
      <c r="ACO310"/>
      <c r="ACP310"/>
      <c r="ACQ310"/>
      <c r="ACR310"/>
      <c r="ACS310"/>
      <c r="ACT310"/>
      <c r="ACU310"/>
      <c r="ACV310"/>
      <c r="ACW310"/>
      <c r="ACX310"/>
      <c r="ACY310"/>
      <c r="ACZ310"/>
      <c r="ADA310"/>
      <c r="ADB310"/>
      <c r="ADC310"/>
      <c r="ADD310"/>
      <c r="ADE310"/>
      <c r="ADF310"/>
      <c r="ADG310"/>
      <c r="ADH310"/>
      <c r="ADI310"/>
      <c r="ADJ310"/>
      <c r="ADK310"/>
      <c r="ADL310"/>
      <c r="ADM310"/>
      <c r="ADN310"/>
      <c r="ADO310"/>
      <c r="ADP310"/>
      <c r="ADQ310"/>
      <c r="ADR310"/>
      <c r="ADS310"/>
      <c r="ADT310"/>
      <c r="ADU310"/>
      <c r="ADV310"/>
      <c r="ADW310"/>
      <c r="ADX310"/>
      <c r="ADY310"/>
      <c r="ADZ310"/>
      <c r="AEA310"/>
      <c r="AEB310"/>
      <c r="AEC310"/>
      <c r="AED310"/>
      <c r="AEE310"/>
      <c r="AEF310"/>
      <c r="AEG310"/>
      <c r="AEH310"/>
      <c r="AEI310"/>
      <c r="AEJ310"/>
      <c r="AEK310"/>
      <c r="AEL310"/>
      <c r="AEM310"/>
      <c r="AEN310"/>
      <c r="AEO310"/>
      <c r="AEP310"/>
      <c r="AEQ310"/>
      <c r="AER310"/>
      <c r="AES310"/>
      <c r="AET310"/>
      <c r="AEU310"/>
      <c r="AEV310"/>
      <c r="AEW310"/>
      <c r="AEX310"/>
      <c r="AEY310"/>
      <c r="AEZ310"/>
      <c r="AFA310"/>
      <c r="AFB310"/>
      <c r="AFC310"/>
      <c r="AFD310"/>
      <c r="AFE310"/>
      <c r="AFF310"/>
      <c r="AFG310"/>
      <c r="AFH310"/>
      <c r="AFI310"/>
      <c r="AFJ310"/>
      <c r="AFK310"/>
      <c r="AFL310"/>
      <c r="AFM310"/>
      <c r="AFN310"/>
      <c r="AFO310"/>
      <c r="AFP310"/>
      <c r="AFQ310"/>
      <c r="AFR310"/>
      <c r="AFS310"/>
      <c r="AFT310"/>
      <c r="AFU310"/>
      <c r="AFV310"/>
      <c r="AFW310"/>
      <c r="AFX310"/>
      <c r="AFY310"/>
      <c r="AFZ310"/>
      <c r="AGA310"/>
      <c r="AGB310"/>
      <c r="AGC310"/>
      <c r="AGD310"/>
      <c r="AGE310"/>
      <c r="AGF310"/>
      <c r="AGG310"/>
      <c r="AGH310"/>
      <c r="AGI310"/>
      <c r="AGJ310"/>
      <c r="AGK310"/>
      <c r="AGL310"/>
      <c r="AGM310"/>
      <c r="AGN310"/>
      <c r="AGO310"/>
      <c r="AGP310"/>
      <c r="AGQ310"/>
      <c r="AGR310"/>
      <c r="AGS310"/>
      <c r="AGT310"/>
      <c r="AGU310"/>
      <c r="AGV310"/>
      <c r="AGW310"/>
      <c r="AGX310"/>
      <c r="AGY310"/>
      <c r="AGZ310"/>
      <c r="AHA310"/>
      <c r="AHB310"/>
      <c r="AHC310"/>
      <c r="AHD310"/>
      <c r="AHE310"/>
      <c r="AHF310"/>
      <c r="AHG310"/>
      <c r="AHH310"/>
      <c r="AHI310"/>
      <c r="AHJ310"/>
      <c r="AHK310"/>
      <c r="AHL310"/>
      <c r="AHM310"/>
      <c r="AHN310"/>
      <c r="AHO310"/>
      <c r="AHP310"/>
      <c r="AHQ310"/>
      <c r="AHR310"/>
      <c r="AHS310"/>
      <c r="AHT310"/>
      <c r="AHU310"/>
      <c r="AHV310"/>
      <c r="AHW310"/>
      <c r="AHX310"/>
      <c r="AHY310"/>
      <c r="AHZ310"/>
      <c r="AIA310"/>
      <c r="AIB310"/>
      <c r="AIC310"/>
      <c r="AID310"/>
      <c r="AIE310"/>
      <c r="AIF310"/>
      <c r="AIG310"/>
      <c r="AIH310"/>
      <c r="AII310"/>
      <c r="AIJ310"/>
      <c r="AIK310"/>
      <c r="AIL310"/>
      <c r="AIM310"/>
      <c r="AIN310"/>
      <c r="AIO310"/>
      <c r="AIP310"/>
      <c r="AIQ310"/>
      <c r="AIR310"/>
      <c r="AIS310"/>
      <c r="AIT310"/>
      <c r="AIU310"/>
      <c r="AIV310"/>
      <c r="AIW310"/>
      <c r="AIX310"/>
      <c r="AIY310"/>
      <c r="AIZ310"/>
      <c r="AJA310"/>
      <c r="AJB310"/>
      <c r="AJC310"/>
      <c r="AJD310"/>
      <c r="AJE310"/>
      <c r="AJF310"/>
      <c r="AJG310"/>
      <c r="AJH310"/>
      <c r="AJI310"/>
      <c r="AJJ310"/>
      <c r="AJK310"/>
      <c r="AJL310"/>
      <c r="AJM310"/>
      <c r="AJN310"/>
      <c r="AJO310"/>
      <c r="AJP310"/>
      <c r="AJQ310"/>
      <c r="AJR310"/>
      <c r="AJS310"/>
      <c r="AJT310"/>
      <c r="AJU310"/>
      <c r="AJV310"/>
      <c r="AJW310"/>
      <c r="AJX310"/>
      <c r="AJY310"/>
      <c r="AJZ310"/>
      <c r="AKA310"/>
      <c r="AKB310"/>
      <c r="AKC310"/>
      <c r="AKD310"/>
      <c r="AKE310"/>
      <c r="AKF310"/>
      <c r="AKG310"/>
      <c r="AKH310"/>
      <c r="AKI310"/>
      <c r="AKJ310"/>
      <c r="AKK310"/>
      <c r="AKL310"/>
      <c r="AKM310"/>
      <c r="AKN310"/>
      <c r="AKO310"/>
      <c r="AKP310"/>
      <c r="AKQ310"/>
      <c r="AKR310"/>
      <c r="AKS310"/>
      <c r="AKT310"/>
      <c r="AKU310"/>
      <c r="AKV310"/>
      <c r="AKW310"/>
      <c r="AKX310"/>
      <c r="AKY310"/>
      <c r="AKZ310"/>
      <c r="ALA310"/>
      <c r="ALB310"/>
      <c r="ALC310"/>
      <c r="ALD310"/>
      <c r="ALE310"/>
      <c r="ALF310"/>
      <c r="ALG310"/>
      <c r="ALH310"/>
      <c r="ALI310"/>
      <c r="ALJ310"/>
      <c r="ALK310"/>
      <c r="ALL310"/>
      <c r="ALM310"/>
      <c r="ALN310"/>
      <c r="ALO310"/>
      <c r="ALP310"/>
      <c r="ALQ310"/>
      <c r="ALR310"/>
      <c r="ALS310"/>
      <c r="ALT310"/>
      <c r="ALU310"/>
      <c r="ALV310"/>
      <c r="ALW310"/>
      <c r="ALX310"/>
      <c r="ALY310"/>
      <c r="ALZ310"/>
      <c r="AMA310"/>
      <c r="AMB310"/>
      <c r="AMC310"/>
      <c r="AMD310"/>
      <c r="AME310"/>
      <c r="AMF310"/>
      <c r="AMG310"/>
      <c r="AMH310"/>
      <c r="AMI310"/>
      <c r="AMJ310"/>
    </row>
    <row r="311" spans="1:1024" ht="26.25" x14ac:dyDescent="0.25">
      <c r="A311" s="152" t="s">
        <v>1477</v>
      </c>
      <c r="B311" s="160">
        <v>0.43391000000000002</v>
      </c>
      <c r="C311" s="160"/>
      <c r="D311" s="160"/>
      <c r="E311" s="160"/>
      <c r="F311" s="160"/>
      <c r="G311" s="160"/>
      <c r="H311" s="160"/>
      <c r="I311" s="160"/>
      <c r="J311" s="160"/>
      <c r="K311" s="160"/>
      <c r="L311" s="160"/>
      <c r="M311" s="160"/>
      <c r="N311" s="160"/>
      <c r="O311" s="160"/>
      <c r="P311" s="16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c r="ABM311"/>
      <c r="ABN311"/>
      <c r="ABO311"/>
      <c r="ABP311"/>
      <c r="ABQ311"/>
      <c r="ABR311"/>
      <c r="ABS311"/>
      <c r="ABT311"/>
      <c r="ABU311"/>
      <c r="ABV311"/>
      <c r="ABW311"/>
      <c r="ABX311"/>
      <c r="ABY311"/>
      <c r="ABZ311"/>
      <c r="ACA311"/>
      <c r="ACB311"/>
      <c r="ACC311"/>
      <c r="ACD311"/>
      <c r="ACE311"/>
      <c r="ACF311"/>
      <c r="ACG311"/>
      <c r="ACH311"/>
      <c r="ACI311"/>
      <c r="ACJ311"/>
      <c r="ACK311"/>
      <c r="ACL311"/>
      <c r="ACM311"/>
      <c r="ACN311"/>
      <c r="ACO311"/>
      <c r="ACP311"/>
      <c r="ACQ311"/>
      <c r="ACR311"/>
      <c r="ACS311"/>
      <c r="ACT311"/>
      <c r="ACU311"/>
      <c r="ACV311"/>
      <c r="ACW311"/>
      <c r="ACX311"/>
      <c r="ACY311"/>
      <c r="ACZ311"/>
      <c r="ADA311"/>
      <c r="ADB311"/>
      <c r="ADC311"/>
      <c r="ADD311"/>
      <c r="ADE311"/>
      <c r="ADF311"/>
      <c r="ADG311"/>
      <c r="ADH311"/>
      <c r="ADI311"/>
      <c r="ADJ311"/>
      <c r="ADK311"/>
      <c r="ADL311"/>
      <c r="ADM311"/>
      <c r="ADN311"/>
      <c r="ADO311"/>
      <c r="ADP311"/>
      <c r="ADQ311"/>
      <c r="ADR311"/>
      <c r="ADS311"/>
      <c r="ADT311"/>
      <c r="ADU311"/>
      <c r="ADV311"/>
      <c r="ADW311"/>
      <c r="ADX311"/>
      <c r="ADY311"/>
      <c r="ADZ311"/>
      <c r="AEA311"/>
      <c r="AEB311"/>
      <c r="AEC311"/>
      <c r="AED311"/>
      <c r="AEE311"/>
      <c r="AEF311"/>
      <c r="AEG311"/>
      <c r="AEH311"/>
      <c r="AEI311"/>
      <c r="AEJ311"/>
      <c r="AEK311"/>
      <c r="AEL311"/>
      <c r="AEM311"/>
      <c r="AEN311"/>
      <c r="AEO311"/>
      <c r="AEP311"/>
      <c r="AEQ311"/>
      <c r="AER311"/>
      <c r="AES311"/>
      <c r="AET311"/>
      <c r="AEU311"/>
      <c r="AEV311"/>
      <c r="AEW311"/>
      <c r="AEX311"/>
      <c r="AEY311"/>
      <c r="AEZ311"/>
      <c r="AFA311"/>
      <c r="AFB311"/>
      <c r="AFC311"/>
      <c r="AFD311"/>
      <c r="AFE311"/>
      <c r="AFF311"/>
      <c r="AFG311"/>
      <c r="AFH311"/>
      <c r="AFI311"/>
      <c r="AFJ311"/>
      <c r="AFK311"/>
      <c r="AFL311"/>
      <c r="AFM311"/>
      <c r="AFN311"/>
      <c r="AFO311"/>
      <c r="AFP311"/>
      <c r="AFQ311"/>
      <c r="AFR311"/>
      <c r="AFS311"/>
      <c r="AFT311"/>
      <c r="AFU311"/>
      <c r="AFV311"/>
      <c r="AFW311"/>
      <c r="AFX311"/>
      <c r="AFY311"/>
      <c r="AFZ311"/>
      <c r="AGA311"/>
      <c r="AGB311"/>
      <c r="AGC311"/>
      <c r="AGD311"/>
      <c r="AGE311"/>
      <c r="AGF311"/>
      <c r="AGG311"/>
      <c r="AGH311"/>
      <c r="AGI311"/>
      <c r="AGJ311"/>
      <c r="AGK311"/>
      <c r="AGL311"/>
      <c r="AGM311"/>
      <c r="AGN311"/>
      <c r="AGO311"/>
      <c r="AGP311"/>
      <c r="AGQ311"/>
      <c r="AGR311"/>
      <c r="AGS311"/>
      <c r="AGT311"/>
      <c r="AGU311"/>
      <c r="AGV311"/>
      <c r="AGW311"/>
      <c r="AGX311"/>
      <c r="AGY311"/>
      <c r="AGZ311"/>
      <c r="AHA311"/>
      <c r="AHB311"/>
      <c r="AHC311"/>
      <c r="AHD311"/>
      <c r="AHE311"/>
      <c r="AHF311"/>
      <c r="AHG311"/>
      <c r="AHH311"/>
      <c r="AHI311"/>
      <c r="AHJ311"/>
      <c r="AHK311"/>
      <c r="AHL311"/>
      <c r="AHM311"/>
      <c r="AHN311"/>
      <c r="AHO311"/>
      <c r="AHP311"/>
      <c r="AHQ311"/>
      <c r="AHR311"/>
      <c r="AHS311"/>
      <c r="AHT311"/>
      <c r="AHU311"/>
      <c r="AHV311"/>
      <c r="AHW311"/>
      <c r="AHX311"/>
      <c r="AHY311"/>
      <c r="AHZ311"/>
      <c r="AIA311"/>
      <c r="AIB311"/>
      <c r="AIC311"/>
      <c r="AID311"/>
      <c r="AIE311"/>
      <c r="AIF311"/>
      <c r="AIG311"/>
      <c r="AIH311"/>
      <c r="AII311"/>
      <c r="AIJ311"/>
      <c r="AIK311"/>
      <c r="AIL311"/>
      <c r="AIM311"/>
      <c r="AIN311"/>
      <c r="AIO311"/>
      <c r="AIP311"/>
      <c r="AIQ311"/>
      <c r="AIR311"/>
      <c r="AIS311"/>
      <c r="AIT311"/>
      <c r="AIU311"/>
      <c r="AIV311"/>
      <c r="AIW311"/>
      <c r="AIX311"/>
      <c r="AIY311"/>
      <c r="AIZ311"/>
      <c r="AJA311"/>
      <c r="AJB311"/>
      <c r="AJC311"/>
      <c r="AJD311"/>
      <c r="AJE311"/>
      <c r="AJF311"/>
      <c r="AJG311"/>
      <c r="AJH311"/>
      <c r="AJI311"/>
      <c r="AJJ311"/>
      <c r="AJK311"/>
      <c r="AJL311"/>
      <c r="AJM311"/>
      <c r="AJN311"/>
      <c r="AJO311"/>
      <c r="AJP311"/>
      <c r="AJQ311"/>
      <c r="AJR311"/>
      <c r="AJS311"/>
      <c r="AJT311"/>
      <c r="AJU311"/>
      <c r="AJV311"/>
      <c r="AJW311"/>
      <c r="AJX311"/>
      <c r="AJY311"/>
      <c r="AJZ311"/>
      <c r="AKA311"/>
      <c r="AKB311"/>
      <c r="AKC311"/>
      <c r="AKD311"/>
      <c r="AKE311"/>
      <c r="AKF311"/>
      <c r="AKG311"/>
      <c r="AKH311"/>
      <c r="AKI311"/>
      <c r="AKJ311"/>
      <c r="AKK311"/>
      <c r="AKL311"/>
      <c r="AKM311"/>
      <c r="AKN311"/>
      <c r="AKO311"/>
      <c r="AKP311"/>
      <c r="AKQ311"/>
      <c r="AKR311"/>
      <c r="AKS311"/>
      <c r="AKT311"/>
      <c r="AKU311"/>
      <c r="AKV311"/>
      <c r="AKW311"/>
      <c r="AKX311"/>
      <c r="AKY311"/>
      <c r="AKZ311"/>
      <c r="ALA311"/>
      <c r="ALB311"/>
      <c r="ALC311"/>
      <c r="ALD311"/>
      <c r="ALE311"/>
      <c r="ALF311"/>
      <c r="ALG311"/>
      <c r="ALH311"/>
      <c r="ALI311"/>
      <c r="ALJ311"/>
      <c r="ALK311"/>
      <c r="ALL311"/>
      <c r="ALM311"/>
      <c r="ALN311"/>
      <c r="ALO311"/>
      <c r="ALP311"/>
      <c r="ALQ311"/>
      <c r="ALR311"/>
      <c r="ALS311"/>
      <c r="ALT311"/>
      <c r="ALU311"/>
      <c r="ALV311"/>
      <c r="ALW311"/>
      <c r="ALX311"/>
      <c r="ALY311"/>
      <c r="ALZ311"/>
      <c r="AMA311"/>
      <c r="AMB311"/>
      <c r="AMC311"/>
      <c r="AMD311"/>
      <c r="AME311"/>
      <c r="AMF311"/>
      <c r="AMG311"/>
      <c r="AMH311"/>
      <c r="AMI311"/>
      <c r="AMJ311"/>
    </row>
    <row r="312" spans="1:1024" ht="26.25" x14ac:dyDescent="0.25">
      <c r="A312" s="152" t="s">
        <v>1478</v>
      </c>
      <c r="B312" s="160"/>
      <c r="C312" s="160"/>
      <c r="D312" s="160"/>
      <c r="E312" s="160"/>
      <c r="F312" s="160"/>
      <c r="G312" s="158">
        <v>0.91919191919191923</v>
      </c>
      <c r="H312" s="158"/>
      <c r="I312" s="158">
        <v>0.40688018979833929</v>
      </c>
      <c r="J312" s="160"/>
      <c r="K312" s="160"/>
      <c r="L312" s="160"/>
      <c r="M312" s="160"/>
      <c r="N312" s="160"/>
      <c r="O312" s="160"/>
      <c r="P312" s="161"/>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c r="AAA312"/>
      <c r="AAB312"/>
      <c r="AAC312"/>
      <c r="AAD312"/>
      <c r="AAE312"/>
      <c r="AAF312"/>
      <c r="AAG312"/>
      <c r="AAH312"/>
      <c r="AAI312"/>
      <c r="AAJ312"/>
      <c r="AAK312"/>
      <c r="AAL312"/>
      <c r="AAM312"/>
      <c r="AAN312"/>
      <c r="AAO312"/>
      <c r="AAP312"/>
      <c r="AAQ312"/>
      <c r="AAR312"/>
      <c r="AAS312"/>
      <c r="AAT312"/>
      <c r="AAU312"/>
      <c r="AAV312"/>
      <c r="AAW312"/>
      <c r="AAX312"/>
      <c r="AAY312"/>
      <c r="AAZ312"/>
      <c r="ABA312"/>
      <c r="ABB312"/>
      <c r="ABC312"/>
      <c r="ABD312"/>
      <c r="ABE312"/>
      <c r="ABF312"/>
      <c r="ABG312"/>
      <c r="ABH312"/>
      <c r="ABI312"/>
      <c r="ABJ312"/>
      <c r="ABK312"/>
      <c r="ABL312"/>
      <c r="ABM312"/>
      <c r="ABN312"/>
      <c r="ABO312"/>
      <c r="ABP312"/>
      <c r="ABQ312"/>
      <c r="ABR312"/>
      <c r="ABS312"/>
      <c r="ABT312"/>
      <c r="ABU312"/>
      <c r="ABV312"/>
      <c r="ABW312"/>
      <c r="ABX312"/>
      <c r="ABY312"/>
      <c r="ABZ312"/>
      <c r="ACA312"/>
      <c r="ACB312"/>
      <c r="ACC312"/>
      <c r="ACD312"/>
      <c r="ACE312"/>
      <c r="ACF312"/>
      <c r="ACG312"/>
      <c r="ACH312"/>
      <c r="ACI312"/>
      <c r="ACJ312"/>
      <c r="ACK312"/>
      <c r="ACL312"/>
      <c r="ACM312"/>
      <c r="ACN312"/>
      <c r="ACO312"/>
      <c r="ACP312"/>
      <c r="ACQ312"/>
      <c r="ACR312"/>
      <c r="ACS312"/>
      <c r="ACT312"/>
      <c r="ACU312"/>
      <c r="ACV312"/>
      <c r="ACW312"/>
      <c r="ACX312"/>
      <c r="ACY312"/>
      <c r="ACZ312"/>
      <c r="ADA312"/>
      <c r="ADB312"/>
      <c r="ADC312"/>
      <c r="ADD312"/>
      <c r="ADE312"/>
      <c r="ADF312"/>
      <c r="ADG312"/>
      <c r="ADH312"/>
      <c r="ADI312"/>
      <c r="ADJ312"/>
      <c r="ADK312"/>
      <c r="ADL312"/>
      <c r="ADM312"/>
      <c r="ADN312"/>
      <c r="ADO312"/>
      <c r="ADP312"/>
      <c r="ADQ312"/>
      <c r="ADR312"/>
      <c r="ADS312"/>
      <c r="ADT312"/>
      <c r="ADU312"/>
      <c r="ADV312"/>
      <c r="ADW312"/>
      <c r="ADX312"/>
      <c r="ADY312"/>
      <c r="ADZ312"/>
      <c r="AEA312"/>
      <c r="AEB312"/>
      <c r="AEC312"/>
      <c r="AED312"/>
      <c r="AEE312"/>
      <c r="AEF312"/>
      <c r="AEG312"/>
      <c r="AEH312"/>
      <c r="AEI312"/>
      <c r="AEJ312"/>
      <c r="AEK312"/>
      <c r="AEL312"/>
      <c r="AEM312"/>
      <c r="AEN312"/>
      <c r="AEO312"/>
      <c r="AEP312"/>
      <c r="AEQ312"/>
      <c r="AER312"/>
      <c r="AES312"/>
      <c r="AET312"/>
      <c r="AEU312"/>
      <c r="AEV312"/>
      <c r="AEW312"/>
      <c r="AEX312"/>
      <c r="AEY312"/>
      <c r="AEZ312"/>
      <c r="AFA312"/>
      <c r="AFB312"/>
      <c r="AFC312"/>
      <c r="AFD312"/>
      <c r="AFE312"/>
      <c r="AFF312"/>
      <c r="AFG312"/>
      <c r="AFH312"/>
      <c r="AFI312"/>
      <c r="AFJ312"/>
      <c r="AFK312"/>
      <c r="AFL312"/>
      <c r="AFM312"/>
      <c r="AFN312"/>
      <c r="AFO312"/>
      <c r="AFP312"/>
      <c r="AFQ312"/>
      <c r="AFR312"/>
      <c r="AFS312"/>
      <c r="AFT312"/>
      <c r="AFU312"/>
      <c r="AFV312"/>
      <c r="AFW312"/>
      <c r="AFX312"/>
      <c r="AFY312"/>
      <c r="AFZ312"/>
      <c r="AGA312"/>
      <c r="AGB312"/>
      <c r="AGC312"/>
      <c r="AGD312"/>
      <c r="AGE312"/>
      <c r="AGF312"/>
      <c r="AGG312"/>
      <c r="AGH312"/>
      <c r="AGI312"/>
      <c r="AGJ312"/>
      <c r="AGK312"/>
      <c r="AGL312"/>
      <c r="AGM312"/>
      <c r="AGN312"/>
      <c r="AGO312"/>
      <c r="AGP312"/>
      <c r="AGQ312"/>
      <c r="AGR312"/>
      <c r="AGS312"/>
      <c r="AGT312"/>
      <c r="AGU312"/>
      <c r="AGV312"/>
      <c r="AGW312"/>
      <c r="AGX312"/>
      <c r="AGY312"/>
      <c r="AGZ312"/>
      <c r="AHA312"/>
      <c r="AHB312"/>
      <c r="AHC312"/>
      <c r="AHD312"/>
      <c r="AHE312"/>
      <c r="AHF312"/>
      <c r="AHG312"/>
      <c r="AHH312"/>
      <c r="AHI312"/>
      <c r="AHJ312"/>
      <c r="AHK312"/>
      <c r="AHL312"/>
      <c r="AHM312"/>
      <c r="AHN312"/>
      <c r="AHO312"/>
      <c r="AHP312"/>
      <c r="AHQ312"/>
      <c r="AHR312"/>
      <c r="AHS312"/>
      <c r="AHT312"/>
      <c r="AHU312"/>
      <c r="AHV312"/>
      <c r="AHW312"/>
      <c r="AHX312"/>
      <c r="AHY312"/>
      <c r="AHZ312"/>
      <c r="AIA312"/>
      <c r="AIB312"/>
      <c r="AIC312"/>
      <c r="AID312"/>
      <c r="AIE312"/>
      <c r="AIF312"/>
      <c r="AIG312"/>
      <c r="AIH312"/>
      <c r="AII312"/>
      <c r="AIJ312"/>
      <c r="AIK312"/>
      <c r="AIL312"/>
      <c r="AIM312"/>
      <c r="AIN312"/>
      <c r="AIO312"/>
      <c r="AIP312"/>
      <c r="AIQ312"/>
      <c r="AIR312"/>
      <c r="AIS312"/>
      <c r="AIT312"/>
      <c r="AIU312"/>
      <c r="AIV312"/>
      <c r="AIW312"/>
      <c r="AIX312"/>
      <c r="AIY312"/>
      <c r="AIZ312"/>
      <c r="AJA312"/>
      <c r="AJB312"/>
      <c r="AJC312"/>
      <c r="AJD312"/>
      <c r="AJE312"/>
      <c r="AJF312"/>
      <c r="AJG312"/>
      <c r="AJH312"/>
      <c r="AJI312"/>
      <c r="AJJ312"/>
      <c r="AJK312"/>
      <c r="AJL312"/>
      <c r="AJM312"/>
      <c r="AJN312"/>
      <c r="AJO312"/>
      <c r="AJP312"/>
      <c r="AJQ312"/>
      <c r="AJR312"/>
      <c r="AJS312"/>
      <c r="AJT312"/>
      <c r="AJU312"/>
      <c r="AJV312"/>
      <c r="AJW312"/>
      <c r="AJX312"/>
      <c r="AJY312"/>
      <c r="AJZ312"/>
      <c r="AKA312"/>
      <c r="AKB312"/>
      <c r="AKC312"/>
      <c r="AKD312"/>
      <c r="AKE312"/>
      <c r="AKF312"/>
      <c r="AKG312"/>
      <c r="AKH312"/>
      <c r="AKI312"/>
      <c r="AKJ312"/>
      <c r="AKK312"/>
      <c r="AKL312"/>
      <c r="AKM312"/>
      <c r="AKN312"/>
      <c r="AKO312"/>
      <c r="AKP312"/>
      <c r="AKQ312"/>
      <c r="AKR312"/>
      <c r="AKS312"/>
      <c r="AKT312"/>
      <c r="AKU312"/>
      <c r="AKV312"/>
      <c r="AKW312"/>
      <c r="AKX312"/>
      <c r="AKY312"/>
      <c r="AKZ312"/>
      <c r="ALA312"/>
      <c r="ALB312"/>
      <c r="ALC312"/>
      <c r="ALD312"/>
      <c r="ALE312"/>
      <c r="ALF312"/>
      <c r="ALG312"/>
      <c r="ALH312"/>
      <c r="ALI312"/>
      <c r="ALJ312"/>
      <c r="ALK312"/>
      <c r="ALL312"/>
      <c r="ALM312"/>
      <c r="ALN312"/>
      <c r="ALO312"/>
      <c r="ALP312"/>
      <c r="ALQ312"/>
      <c r="ALR312"/>
      <c r="ALS312"/>
      <c r="ALT312"/>
      <c r="ALU312"/>
      <c r="ALV312"/>
      <c r="ALW312"/>
      <c r="ALX312"/>
      <c r="ALY312"/>
      <c r="ALZ312"/>
      <c r="AMA312"/>
      <c r="AMB312"/>
      <c r="AMC312"/>
      <c r="AMD312"/>
      <c r="AME312"/>
      <c r="AMF312"/>
      <c r="AMG312"/>
      <c r="AMH312"/>
      <c r="AMI312"/>
      <c r="AMJ312"/>
    </row>
    <row r="313" spans="1:1024" ht="26.25" x14ac:dyDescent="0.25">
      <c r="A313" s="152" t="s">
        <v>1479</v>
      </c>
      <c r="B313" s="160"/>
      <c r="C313" s="160"/>
      <c r="D313" s="160"/>
      <c r="E313" s="160"/>
      <c r="F313" s="160"/>
      <c r="G313" s="160">
        <v>0.25013999999999997</v>
      </c>
      <c r="H313" s="160"/>
      <c r="I313" s="160">
        <v>0</v>
      </c>
      <c r="J313" s="160"/>
      <c r="K313" s="160"/>
      <c r="L313" s="160"/>
      <c r="M313" s="160"/>
      <c r="N313" s="160"/>
      <c r="O313" s="160"/>
      <c r="P313" s="161"/>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c r="ABM313"/>
      <c r="ABN313"/>
      <c r="ABO313"/>
      <c r="ABP313"/>
      <c r="ABQ313"/>
      <c r="ABR313"/>
      <c r="ABS313"/>
      <c r="ABT313"/>
      <c r="ABU313"/>
      <c r="ABV313"/>
      <c r="ABW313"/>
      <c r="ABX313"/>
      <c r="ABY313"/>
      <c r="ABZ313"/>
      <c r="ACA313"/>
      <c r="ACB313"/>
      <c r="ACC313"/>
      <c r="ACD313"/>
      <c r="ACE313"/>
      <c r="ACF313"/>
      <c r="ACG313"/>
      <c r="ACH313"/>
      <c r="ACI313"/>
      <c r="ACJ313"/>
      <c r="ACK313"/>
      <c r="ACL313"/>
      <c r="ACM313"/>
      <c r="ACN313"/>
      <c r="ACO313"/>
      <c r="ACP313"/>
      <c r="ACQ313"/>
      <c r="ACR313"/>
      <c r="ACS313"/>
      <c r="ACT313"/>
      <c r="ACU313"/>
      <c r="ACV313"/>
      <c r="ACW313"/>
      <c r="ACX313"/>
      <c r="ACY313"/>
      <c r="ACZ313"/>
      <c r="ADA313"/>
      <c r="ADB313"/>
      <c r="ADC313"/>
      <c r="ADD313"/>
      <c r="ADE313"/>
      <c r="ADF313"/>
      <c r="ADG313"/>
      <c r="ADH313"/>
      <c r="ADI313"/>
      <c r="ADJ313"/>
      <c r="ADK313"/>
      <c r="ADL313"/>
      <c r="ADM313"/>
      <c r="ADN313"/>
      <c r="ADO313"/>
      <c r="ADP313"/>
      <c r="ADQ313"/>
      <c r="ADR313"/>
      <c r="ADS313"/>
      <c r="ADT313"/>
      <c r="ADU313"/>
      <c r="ADV313"/>
      <c r="ADW313"/>
      <c r="ADX313"/>
      <c r="ADY313"/>
      <c r="ADZ313"/>
      <c r="AEA313"/>
      <c r="AEB313"/>
      <c r="AEC313"/>
      <c r="AED313"/>
      <c r="AEE313"/>
      <c r="AEF313"/>
      <c r="AEG313"/>
      <c r="AEH313"/>
      <c r="AEI313"/>
      <c r="AEJ313"/>
      <c r="AEK313"/>
      <c r="AEL313"/>
      <c r="AEM313"/>
      <c r="AEN313"/>
      <c r="AEO313"/>
      <c r="AEP313"/>
      <c r="AEQ313"/>
      <c r="AER313"/>
      <c r="AES313"/>
      <c r="AET313"/>
      <c r="AEU313"/>
      <c r="AEV313"/>
      <c r="AEW313"/>
      <c r="AEX313"/>
      <c r="AEY313"/>
      <c r="AEZ313"/>
      <c r="AFA313"/>
      <c r="AFB313"/>
      <c r="AFC313"/>
      <c r="AFD313"/>
      <c r="AFE313"/>
      <c r="AFF313"/>
      <c r="AFG313"/>
      <c r="AFH313"/>
      <c r="AFI313"/>
      <c r="AFJ313"/>
      <c r="AFK313"/>
      <c r="AFL313"/>
      <c r="AFM313"/>
      <c r="AFN313"/>
      <c r="AFO313"/>
      <c r="AFP313"/>
      <c r="AFQ313"/>
      <c r="AFR313"/>
      <c r="AFS313"/>
      <c r="AFT313"/>
      <c r="AFU313"/>
      <c r="AFV313"/>
      <c r="AFW313"/>
      <c r="AFX313"/>
      <c r="AFY313"/>
      <c r="AFZ313"/>
      <c r="AGA313"/>
      <c r="AGB313"/>
      <c r="AGC313"/>
      <c r="AGD313"/>
      <c r="AGE313"/>
      <c r="AGF313"/>
      <c r="AGG313"/>
      <c r="AGH313"/>
      <c r="AGI313"/>
      <c r="AGJ313"/>
      <c r="AGK313"/>
      <c r="AGL313"/>
      <c r="AGM313"/>
      <c r="AGN313"/>
      <c r="AGO313"/>
      <c r="AGP313"/>
      <c r="AGQ313"/>
      <c r="AGR313"/>
      <c r="AGS313"/>
      <c r="AGT313"/>
      <c r="AGU313"/>
      <c r="AGV313"/>
      <c r="AGW313"/>
      <c r="AGX313"/>
      <c r="AGY313"/>
      <c r="AGZ313"/>
      <c r="AHA313"/>
      <c r="AHB313"/>
      <c r="AHC313"/>
      <c r="AHD313"/>
      <c r="AHE313"/>
      <c r="AHF313"/>
      <c r="AHG313"/>
      <c r="AHH313"/>
      <c r="AHI313"/>
      <c r="AHJ313"/>
      <c r="AHK313"/>
      <c r="AHL313"/>
      <c r="AHM313"/>
      <c r="AHN313"/>
      <c r="AHO313"/>
      <c r="AHP313"/>
      <c r="AHQ313"/>
      <c r="AHR313"/>
      <c r="AHS313"/>
      <c r="AHT313"/>
      <c r="AHU313"/>
      <c r="AHV313"/>
      <c r="AHW313"/>
      <c r="AHX313"/>
      <c r="AHY313"/>
      <c r="AHZ313"/>
      <c r="AIA313"/>
      <c r="AIB313"/>
      <c r="AIC313"/>
      <c r="AID313"/>
      <c r="AIE313"/>
      <c r="AIF313"/>
      <c r="AIG313"/>
      <c r="AIH313"/>
      <c r="AII313"/>
      <c r="AIJ313"/>
      <c r="AIK313"/>
      <c r="AIL313"/>
      <c r="AIM313"/>
      <c r="AIN313"/>
      <c r="AIO313"/>
      <c r="AIP313"/>
      <c r="AIQ313"/>
      <c r="AIR313"/>
      <c r="AIS313"/>
      <c r="AIT313"/>
      <c r="AIU313"/>
      <c r="AIV313"/>
      <c r="AIW313"/>
      <c r="AIX313"/>
      <c r="AIY313"/>
      <c r="AIZ313"/>
      <c r="AJA313"/>
      <c r="AJB313"/>
      <c r="AJC313"/>
      <c r="AJD313"/>
      <c r="AJE313"/>
      <c r="AJF313"/>
      <c r="AJG313"/>
      <c r="AJH313"/>
      <c r="AJI313"/>
      <c r="AJJ313"/>
      <c r="AJK313"/>
      <c r="AJL313"/>
      <c r="AJM313"/>
      <c r="AJN313"/>
      <c r="AJO313"/>
      <c r="AJP313"/>
      <c r="AJQ313"/>
      <c r="AJR313"/>
      <c r="AJS313"/>
      <c r="AJT313"/>
      <c r="AJU313"/>
      <c r="AJV313"/>
      <c r="AJW313"/>
      <c r="AJX313"/>
      <c r="AJY313"/>
      <c r="AJZ313"/>
      <c r="AKA313"/>
      <c r="AKB313"/>
      <c r="AKC313"/>
      <c r="AKD313"/>
      <c r="AKE313"/>
      <c r="AKF313"/>
      <c r="AKG313"/>
      <c r="AKH313"/>
      <c r="AKI313"/>
      <c r="AKJ313"/>
      <c r="AKK313"/>
      <c r="AKL313"/>
      <c r="AKM313"/>
      <c r="AKN313"/>
      <c r="AKO313"/>
      <c r="AKP313"/>
      <c r="AKQ313"/>
      <c r="AKR313"/>
      <c r="AKS313"/>
      <c r="AKT313"/>
      <c r="AKU313"/>
      <c r="AKV313"/>
      <c r="AKW313"/>
      <c r="AKX313"/>
      <c r="AKY313"/>
      <c r="AKZ313"/>
      <c r="ALA313"/>
      <c r="ALB313"/>
      <c r="ALC313"/>
      <c r="ALD313"/>
      <c r="ALE313"/>
      <c r="ALF313"/>
      <c r="ALG313"/>
      <c r="ALH313"/>
      <c r="ALI313"/>
      <c r="ALJ313"/>
      <c r="ALK313"/>
      <c r="ALL313"/>
      <c r="ALM313"/>
      <c r="ALN313"/>
      <c r="ALO313"/>
      <c r="ALP313"/>
      <c r="ALQ313"/>
      <c r="ALR313"/>
      <c r="ALS313"/>
      <c r="ALT313"/>
      <c r="ALU313"/>
      <c r="ALV313"/>
      <c r="ALW313"/>
      <c r="ALX313"/>
      <c r="ALY313"/>
      <c r="ALZ313"/>
      <c r="AMA313"/>
      <c r="AMB313"/>
      <c r="AMC313"/>
      <c r="AMD313"/>
      <c r="AME313"/>
      <c r="AMF313"/>
      <c r="AMG313"/>
      <c r="AMH313"/>
      <c r="AMI313"/>
      <c r="AMJ313"/>
    </row>
    <row r="314" spans="1:1024" ht="26.25" x14ac:dyDescent="0.25">
      <c r="A314" s="152" t="s">
        <v>1480</v>
      </c>
      <c r="B314" s="160"/>
      <c r="C314" s="160"/>
      <c r="D314" s="160"/>
      <c r="E314" s="160"/>
      <c r="F314" s="160"/>
      <c r="G314" s="160">
        <v>0.62244999999999995</v>
      </c>
      <c r="H314" s="160"/>
      <c r="I314" s="160"/>
      <c r="J314" s="160"/>
      <c r="K314" s="160"/>
      <c r="L314" s="160"/>
      <c r="M314" s="160"/>
      <c r="N314" s="160"/>
      <c r="O314" s="160"/>
      <c r="P314" s="161"/>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c r="AAA314"/>
      <c r="AAB314"/>
      <c r="AAC314"/>
      <c r="AAD314"/>
      <c r="AAE314"/>
      <c r="AAF314"/>
      <c r="AAG314"/>
      <c r="AAH314"/>
      <c r="AAI314"/>
      <c r="AAJ314"/>
      <c r="AAK314"/>
      <c r="AAL314"/>
      <c r="AAM314"/>
      <c r="AAN314"/>
      <c r="AAO314"/>
      <c r="AAP314"/>
      <c r="AAQ314"/>
      <c r="AAR314"/>
      <c r="AAS314"/>
      <c r="AAT314"/>
      <c r="AAU314"/>
      <c r="AAV314"/>
      <c r="AAW314"/>
      <c r="AAX314"/>
      <c r="AAY314"/>
      <c r="AAZ314"/>
      <c r="ABA314"/>
      <c r="ABB314"/>
      <c r="ABC314"/>
      <c r="ABD314"/>
      <c r="ABE314"/>
      <c r="ABF314"/>
      <c r="ABG314"/>
      <c r="ABH314"/>
      <c r="ABI314"/>
      <c r="ABJ314"/>
      <c r="ABK314"/>
      <c r="ABL314"/>
      <c r="ABM314"/>
      <c r="ABN314"/>
      <c r="ABO314"/>
      <c r="ABP314"/>
      <c r="ABQ314"/>
      <c r="ABR314"/>
      <c r="ABS314"/>
      <c r="ABT314"/>
      <c r="ABU314"/>
      <c r="ABV314"/>
      <c r="ABW314"/>
      <c r="ABX314"/>
      <c r="ABY314"/>
      <c r="ABZ314"/>
      <c r="ACA314"/>
      <c r="ACB314"/>
      <c r="ACC314"/>
      <c r="ACD314"/>
      <c r="ACE314"/>
      <c r="ACF314"/>
      <c r="ACG314"/>
      <c r="ACH314"/>
      <c r="ACI314"/>
      <c r="ACJ314"/>
      <c r="ACK314"/>
      <c r="ACL314"/>
      <c r="ACM314"/>
      <c r="ACN314"/>
      <c r="ACO314"/>
      <c r="ACP314"/>
      <c r="ACQ314"/>
      <c r="ACR314"/>
      <c r="ACS314"/>
      <c r="ACT314"/>
      <c r="ACU314"/>
      <c r="ACV314"/>
      <c r="ACW314"/>
      <c r="ACX314"/>
      <c r="ACY314"/>
      <c r="ACZ314"/>
      <c r="ADA314"/>
      <c r="ADB314"/>
      <c r="ADC314"/>
      <c r="ADD314"/>
      <c r="ADE314"/>
      <c r="ADF314"/>
      <c r="ADG314"/>
      <c r="ADH314"/>
      <c r="ADI314"/>
      <c r="ADJ314"/>
      <c r="ADK314"/>
      <c r="ADL314"/>
      <c r="ADM314"/>
      <c r="ADN314"/>
      <c r="ADO314"/>
      <c r="ADP314"/>
      <c r="ADQ314"/>
      <c r="ADR314"/>
      <c r="ADS314"/>
      <c r="ADT314"/>
      <c r="ADU314"/>
      <c r="ADV314"/>
      <c r="ADW314"/>
      <c r="ADX314"/>
      <c r="ADY314"/>
      <c r="ADZ314"/>
      <c r="AEA314"/>
      <c r="AEB314"/>
      <c r="AEC314"/>
      <c r="AED314"/>
      <c r="AEE314"/>
      <c r="AEF314"/>
      <c r="AEG314"/>
      <c r="AEH314"/>
      <c r="AEI314"/>
      <c r="AEJ314"/>
      <c r="AEK314"/>
      <c r="AEL314"/>
      <c r="AEM314"/>
      <c r="AEN314"/>
      <c r="AEO314"/>
      <c r="AEP314"/>
      <c r="AEQ314"/>
      <c r="AER314"/>
      <c r="AES314"/>
      <c r="AET314"/>
      <c r="AEU314"/>
      <c r="AEV314"/>
      <c r="AEW314"/>
      <c r="AEX314"/>
      <c r="AEY314"/>
      <c r="AEZ314"/>
      <c r="AFA314"/>
      <c r="AFB314"/>
      <c r="AFC314"/>
      <c r="AFD314"/>
      <c r="AFE314"/>
      <c r="AFF314"/>
      <c r="AFG314"/>
      <c r="AFH314"/>
      <c r="AFI314"/>
      <c r="AFJ314"/>
      <c r="AFK314"/>
      <c r="AFL314"/>
      <c r="AFM314"/>
      <c r="AFN314"/>
      <c r="AFO314"/>
      <c r="AFP314"/>
      <c r="AFQ314"/>
      <c r="AFR314"/>
      <c r="AFS314"/>
      <c r="AFT314"/>
      <c r="AFU314"/>
      <c r="AFV314"/>
      <c r="AFW314"/>
      <c r="AFX314"/>
      <c r="AFY314"/>
      <c r="AFZ314"/>
      <c r="AGA314"/>
      <c r="AGB314"/>
      <c r="AGC314"/>
      <c r="AGD314"/>
      <c r="AGE314"/>
      <c r="AGF314"/>
      <c r="AGG314"/>
      <c r="AGH314"/>
      <c r="AGI314"/>
      <c r="AGJ314"/>
      <c r="AGK314"/>
      <c r="AGL314"/>
      <c r="AGM314"/>
      <c r="AGN314"/>
      <c r="AGO314"/>
      <c r="AGP314"/>
      <c r="AGQ314"/>
      <c r="AGR314"/>
      <c r="AGS314"/>
      <c r="AGT314"/>
      <c r="AGU314"/>
      <c r="AGV314"/>
      <c r="AGW314"/>
      <c r="AGX314"/>
      <c r="AGY314"/>
      <c r="AGZ314"/>
      <c r="AHA314"/>
      <c r="AHB314"/>
      <c r="AHC314"/>
      <c r="AHD314"/>
      <c r="AHE314"/>
      <c r="AHF314"/>
      <c r="AHG314"/>
      <c r="AHH314"/>
      <c r="AHI314"/>
      <c r="AHJ314"/>
      <c r="AHK314"/>
      <c r="AHL314"/>
      <c r="AHM314"/>
      <c r="AHN314"/>
      <c r="AHO314"/>
      <c r="AHP314"/>
      <c r="AHQ314"/>
      <c r="AHR314"/>
      <c r="AHS314"/>
      <c r="AHT314"/>
      <c r="AHU314"/>
      <c r="AHV314"/>
      <c r="AHW314"/>
      <c r="AHX314"/>
      <c r="AHY314"/>
      <c r="AHZ314"/>
      <c r="AIA314"/>
      <c r="AIB314"/>
      <c r="AIC314"/>
      <c r="AID314"/>
      <c r="AIE314"/>
      <c r="AIF314"/>
      <c r="AIG314"/>
      <c r="AIH314"/>
      <c r="AII314"/>
      <c r="AIJ314"/>
      <c r="AIK314"/>
      <c r="AIL314"/>
      <c r="AIM314"/>
      <c r="AIN314"/>
      <c r="AIO314"/>
      <c r="AIP314"/>
      <c r="AIQ314"/>
      <c r="AIR314"/>
      <c r="AIS314"/>
      <c r="AIT314"/>
      <c r="AIU314"/>
      <c r="AIV314"/>
      <c r="AIW314"/>
      <c r="AIX314"/>
      <c r="AIY314"/>
      <c r="AIZ314"/>
      <c r="AJA314"/>
      <c r="AJB314"/>
      <c r="AJC314"/>
      <c r="AJD314"/>
      <c r="AJE314"/>
      <c r="AJF314"/>
      <c r="AJG314"/>
      <c r="AJH314"/>
      <c r="AJI314"/>
      <c r="AJJ314"/>
      <c r="AJK314"/>
      <c r="AJL314"/>
      <c r="AJM314"/>
      <c r="AJN314"/>
      <c r="AJO314"/>
      <c r="AJP314"/>
      <c r="AJQ314"/>
      <c r="AJR314"/>
      <c r="AJS314"/>
      <c r="AJT314"/>
      <c r="AJU314"/>
      <c r="AJV314"/>
      <c r="AJW314"/>
      <c r="AJX314"/>
      <c r="AJY314"/>
      <c r="AJZ314"/>
      <c r="AKA314"/>
      <c r="AKB314"/>
      <c r="AKC314"/>
      <c r="AKD314"/>
      <c r="AKE314"/>
      <c r="AKF314"/>
      <c r="AKG314"/>
      <c r="AKH314"/>
      <c r="AKI314"/>
      <c r="AKJ314"/>
      <c r="AKK314"/>
      <c r="AKL314"/>
      <c r="AKM314"/>
      <c r="AKN314"/>
      <c r="AKO314"/>
      <c r="AKP314"/>
      <c r="AKQ314"/>
      <c r="AKR314"/>
      <c r="AKS314"/>
      <c r="AKT314"/>
      <c r="AKU314"/>
      <c r="AKV314"/>
      <c r="AKW314"/>
      <c r="AKX314"/>
      <c r="AKY314"/>
      <c r="AKZ314"/>
      <c r="ALA314"/>
      <c r="ALB314"/>
      <c r="ALC314"/>
      <c r="ALD314"/>
      <c r="ALE314"/>
      <c r="ALF314"/>
      <c r="ALG314"/>
      <c r="ALH314"/>
      <c r="ALI314"/>
      <c r="ALJ314"/>
      <c r="ALK314"/>
      <c r="ALL314"/>
      <c r="ALM314"/>
      <c r="ALN314"/>
      <c r="ALO314"/>
      <c r="ALP314"/>
      <c r="ALQ314"/>
      <c r="ALR314"/>
      <c r="ALS314"/>
      <c r="ALT314"/>
      <c r="ALU314"/>
      <c r="ALV314"/>
      <c r="ALW314"/>
      <c r="ALX314"/>
      <c r="ALY314"/>
      <c r="ALZ314"/>
      <c r="AMA314"/>
      <c r="AMB314"/>
      <c r="AMC314"/>
      <c r="AMD314"/>
      <c r="AME314"/>
      <c r="AMF314"/>
      <c r="AMG314"/>
      <c r="AMH314"/>
      <c r="AMI314"/>
      <c r="AMJ314"/>
    </row>
    <row r="315" spans="1:1024" ht="26.25" x14ac:dyDescent="0.25">
      <c r="A315" s="152" t="s">
        <v>1481</v>
      </c>
      <c r="B315" s="160">
        <v>0.69499999999999995</v>
      </c>
      <c r="C315" s="160"/>
      <c r="D315" s="160"/>
      <c r="E315" s="160"/>
      <c r="F315" s="160"/>
      <c r="G315" s="160">
        <v>0.22777</v>
      </c>
      <c r="H315" s="160"/>
      <c r="I315" s="160"/>
      <c r="J315" s="160"/>
      <c r="K315" s="160"/>
      <c r="L315" s="160"/>
      <c r="M315" s="160"/>
      <c r="N315" s="160"/>
      <c r="O315" s="160"/>
      <c r="P315" s="161"/>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c r="ABM315"/>
      <c r="ABN315"/>
      <c r="ABO315"/>
      <c r="ABP315"/>
      <c r="ABQ315"/>
      <c r="ABR315"/>
      <c r="ABS315"/>
      <c r="ABT315"/>
      <c r="ABU315"/>
      <c r="ABV315"/>
      <c r="ABW315"/>
      <c r="ABX315"/>
      <c r="ABY315"/>
      <c r="ABZ315"/>
      <c r="ACA315"/>
      <c r="ACB315"/>
      <c r="ACC315"/>
      <c r="ACD315"/>
      <c r="ACE315"/>
      <c r="ACF315"/>
      <c r="ACG315"/>
      <c r="ACH315"/>
      <c r="ACI315"/>
      <c r="ACJ315"/>
      <c r="ACK315"/>
      <c r="ACL315"/>
      <c r="ACM315"/>
      <c r="ACN315"/>
      <c r="ACO315"/>
      <c r="ACP315"/>
      <c r="ACQ315"/>
      <c r="ACR315"/>
      <c r="ACS315"/>
      <c r="ACT315"/>
      <c r="ACU315"/>
      <c r="ACV315"/>
      <c r="ACW315"/>
      <c r="ACX315"/>
      <c r="ACY315"/>
      <c r="ACZ315"/>
      <c r="ADA315"/>
      <c r="ADB315"/>
      <c r="ADC315"/>
      <c r="ADD315"/>
      <c r="ADE315"/>
      <c r="ADF315"/>
      <c r="ADG315"/>
      <c r="ADH315"/>
      <c r="ADI315"/>
      <c r="ADJ315"/>
      <c r="ADK315"/>
      <c r="ADL315"/>
      <c r="ADM315"/>
      <c r="ADN315"/>
      <c r="ADO315"/>
      <c r="ADP315"/>
      <c r="ADQ315"/>
      <c r="ADR315"/>
      <c r="ADS315"/>
      <c r="ADT315"/>
      <c r="ADU315"/>
      <c r="ADV315"/>
      <c r="ADW315"/>
      <c r="ADX315"/>
      <c r="ADY315"/>
      <c r="ADZ315"/>
      <c r="AEA315"/>
      <c r="AEB315"/>
      <c r="AEC315"/>
      <c r="AED315"/>
      <c r="AEE315"/>
      <c r="AEF315"/>
      <c r="AEG315"/>
      <c r="AEH315"/>
      <c r="AEI315"/>
      <c r="AEJ315"/>
      <c r="AEK315"/>
      <c r="AEL315"/>
      <c r="AEM315"/>
      <c r="AEN315"/>
      <c r="AEO315"/>
      <c r="AEP315"/>
      <c r="AEQ315"/>
      <c r="AER315"/>
      <c r="AES315"/>
      <c r="AET315"/>
      <c r="AEU315"/>
      <c r="AEV315"/>
      <c r="AEW315"/>
      <c r="AEX315"/>
      <c r="AEY315"/>
      <c r="AEZ315"/>
      <c r="AFA315"/>
      <c r="AFB315"/>
      <c r="AFC315"/>
      <c r="AFD315"/>
      <c r="AFE315"/>
      <c r="AFF315"/>
      <c r="AFG315"/>
      <c r="AFH315"/>
      <c r="AFI315"/>
      <c r="AFJ315"/>
      <c r="AFK315"/>
      <c r="AFL315"/>
      <c r="AFM315"/>
      <c r="AFN315"/>
      <c r="AFO315"/>
      <c r="AFP315"/>
      <c r="AFQ315"/>
      <c r="AFR315"/>
      <c r="AFS315"/>
      <c r="AFT315"/>
      <c r="AFU315"/>
      <c r="AFV315"/>
      <c r="AFW315"/>
      <c r="AFX315"/>
      <c r="AFY315"/>
      <c r="AFZ315"/>
      <c r="AGA315"/>
      <c r="AGB315"/>
      <c r="AGC315"/>
      <c r="AGD315"/>
      <c r="AGE315"/>
      <c r="AGF315"/>
      <c r="AGG315"/>
      <c r="AGH315"/>
      <c r="AGI315"/>
      <c r="AGJ315"/>
      <c r="AGK315"/>
      <c r="AGL315"/>
      <c r="AGM315"/>
      <c r="AGN315"/>
      <c r="AGO315"/>
      <c r="AGP315"/>
      <c r="AGQ315"/>
      <c r="AGR315"/>
      <c r="AGS315"/>
      <c r="AGT315"/>
      <c r="AGU315"/>
      <c r="AGV315"/>
      <c r="AGW315"/>
      <c r="AGX315"/>
      <c r="AGY315"/>
      <c r="AGZ315"/>
      <c r="AHA315"/>
      <c r="AHB315"/>
      <c r="AHC315"/>
      <c r="AHD315"/>
      <c r="AHE315"/>
      <c r="AHF315"/>
      <c r="AHG315"/>
      <c r="AHH315"/>
      <c r="AHI315"/>
      <c r="AHJ315"/>
      <c r="AHK315"/>
      <c r="AHL315"/>
      <c r="AHM315"/>
      <c r="AHN315"/>
      <c r="AHO315"/>
      <c r="AHP315"/>
      <c r="AHQ315"/>
      <c r="AHR315"/>
      <c r="AHS315"/>
      <c r="AHT315"/>
      <c r="AHU315"/>
      <c r="AHV315"/>
      <c r="AHW315"/>
      <c r="AHX315"/>
      <c r="AHY315"/>
      <c r="AHZ315"/>
      <c r="AIA315"/>
      <c r="AIB315"/>
      <c r="AIC315"/>
      <c r="AID315"/>
      <c r="AIE315"/>
      <c r="AIF315"/>
      <c r="AIG315"/>
      <c r="AIH315"/>
      <c r="AII315"/>
      <c r="AIJ315"/>
      <c r="AIK315"/>
      <c r="AIL315"/>
      <c r="AIM315"/>
      <c r="AIN315"/>
      <c r="AIO315"/>
      <c r="AIP315"/>
      <c r="AIQ315"/>
      <c r="AIR315"/>
      <c r="AIS315"/>
      <c r="AIT315"/>
      <c r="AIU315"/>
      <c r="AIV315"/>
      <c r="AIW315"/>
      <c r="AIX315"/>
      <c r="AIY315"/>
      <c r="AIZ315"/>
      <c r="AJA315"/>
      <c r="AJB315"/>
      <c r="AJC315"/>
      <c r="AJD315"/>
      <c r="AJE315"/>
      <c r="AJF315"/>
      <c r="AJG315"/>
      <c r="AJH315"/>
      <c r="AJI315"/>
      <c r="AJJ315"/>
      <c r="AJK315"/>
      <c r="AJL315"/>
      <c r="AJM315"/>
      <c r="AJN315"/>
      <c r="AJO315"/>
      <c r="AJP315"/>
      <c r="AJQ315"/>
      <c r="AJR315"/>
      <c r="AJS315"/>
      <c r="AJT315"/>
      <c r="AJU315"/>
      <c r="AJV315"/>
      <c r="AJW315"/>
      <c r="AJX315"/>
      <c r="AJY315"/>
      <c r="AJZ315"/>
      <c r="AKA315"/>
      <c r="AKB315"/>
      <c r="AKC315"/>
      <c r="AKD315"/>
      <c r="AKE315"/>
      <c r="AKF315"/>
      <c r="AKG315"/>
      <c r="AKH315"/>
      <c r="AKI315"/>
      <c r="AKJ315"/>
      <c r="AKK315"/>
      <c r="AKL315"/>
      <c r="AKM315"/>
      <c r="AKN315"/>
      <c r="AKO315"/>
      <c r="AKP315"/>
      <c r="AKQ315"/>
      <c r="AKR315"/>
      <c r="AKS315"/>
      <c r="AKT315"/>
      <c r="AKU315"/>
      <c r="AKV315"/>
      <c r="AKW315"/>
      <c r="AKX315"/>
      <c r="AKY315"/>
      <c r="AKZ315"/>
      <c r="ALA315"/>
      <c r="ALB315"/>
      <c r="ALC315"/>
      <c r="ALD315"/>
      <c r="ALE315"/>
      <c r="ALF315"/>
      <c r="ALG315"/>
      <c r="ALH315"/>
      <c r="ALI315"/>
      <c r="ALJ315"/>
      <c r="ALK315"/>
      <c r="ALL315"/>
      <c r="ALM315"/>
      <c r="ALN315"/>
      <c r="ALO315"/>
      <c r="ALP315"/>
      <c r="ALQ315"/>
      <c r="ALR315"/>
      <c r="ALS315"/>
      <c r="ALT315"/>
      <c r="ALU315"/>
      <c r="ALV315"/>
      <c r="ALW315"/>
      <c r="ALX315"/>
      <c r="ALY315"/>
      <c r="ALZ315"/>
      <c r="AMA315"/>
      <c r="AMB315"/>
      <c r="AMC315"/>
      <c r="AMD315"/>
      <c r="AME315"/>
      <c r="AMF315"/>
      <c r="AMG315"/>
      <c r="AMH315"/>
      <c r="AMI315"/>
      <c r="AMJ315"/>
    </row>
    <row r="316" spans="1:1024" ht="26.25" x14ac:dyDescent="0.25">
      <c r="A316" s="152" t="s">
        <v>1482</v>
      </c>
      <c r="B316" s="160"/>
      <c r="C316" s="160"/>
      <c r="D316" s="160"/>
      <c r="E316" s="160"/>
      <c r="F316" s="160"/>
      <c r="G316" s="160"/>
      <c r="H316" s="160"/>
      <c r="I316" s="160"/>
      <c r="J316" s="160"/>
      <c r="K316" s="160"/>
      <c r="L316" s="160"/>
      <c r="M316" s="160"/>
      <c r="N316" s="160"/>
      <c r="O316" s="160"/>
      <c r="P316" s="161"/>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c r="AAA316"/>
      <c r="AAB316"/>
      <c r="AAC316"/>
      <c r="AAD316"/>
      <c r="AAE316"/>
      <c r="AAF316"/>
      <c r="AAG316"/>
      <c r="AAH316"/>
      <c r="AAI316"/>
      <c r="AAJ316"/>
      <c r="AAK316"/>
      <c r="AAL316"/>
      <c r="AAM316"/>
      <c r="AAN316"/>
      <c r="AAO316"/>
      <c r="AAP316"/>
      <c r="AAQ316"/>
      <c r="AAR316"/>
      <c r="AAS316"/>
      <c r="AAT316"/>
      <c r="AAU316"/>
      <c r="AAV316"/>
      <c r="AAW316"/>
      <c r="AAX316"/>
      <c r="AAY316"/>
      <c r="AAZ316"/>
      <c r="ABA316"/>
      <c r="ABB316"/>
      <c r="ABC316"/>
      <c r="ABD316"/>
      <c r="ABE316"/>
      <c r="ABF316"/>
      <c r="ABG316"/>
      <c r="ABH316"/>
      <c r="ABI316"/>
      <c r="ABJ316"/>
      <c r="ABK316"/>
      <c r="ABL316"/>
      <c r="ABM316"/>
      <c r="ABN316"/>
      <c r="ABO316"/>
      <c r="ABP316"/>
      <c r="ABQ316"/>
      <c r="ABR316"/>
      <c r="ABS316"/>
      <c r="ABT316"/>
      <c r="ABU316"/>
      <c r="ABV316"/>
      <c r="ABW316"/>
      <c r="ABX316"/>
      <c r="ABY316"/>
      <c r="ABZ316"/>
      <c r="ACA316"/>
      <c r="ACB316"/>
      <c r="ACC316"/>
      <c r="ACD316"/>
      <c r="ACE316"/>
      <c r="ACF316"/>
      <c r="ACG316"/>
      <c r="ACH316"/>
      <c r="ACI316"/>
      <c r="ACJ316"/>
      <c r="ACK316"/>
      <c r="ACL316"/>
      <c r="ACM316"/>
      <c r="ACN316"/>
      <c r="ACO316"/>
      <c r="ACP316"/>
      <c r="ACQ316"/>
      <c r="ACR316"/>
      <c r="ACS316"/>
      <c r="ACT316"/>
      <c r="ACU316"/>
      <c r="ACV316"/>
      <c r="ACW316"/>
      <c r="ACX316"/>
      <c r="ACY316"/>
      <c r="ACZ316"/>
      <c r="ADA316"/>
      <c r="ADB316"/>
      <c r="ADC316"/>
      <c r="ADD316"/>
      <c r="ADE316"/>
      <c r="ADF316"/>
      <c r="ADG316"/>
      <c r="ADH316"/>
      <c r="ADI316"/>
      <c r="ADJ316"/>
      <c r="ADK316"/>
      <c r="ADL316"/>
      <c r="ADM316"/>
      <c r="ADN316"/>
      <c r="ADO316"/>
      <c r="ADP316"/>
      <c r="ADQ316"/>
      <c r="ADR316"/>
      <c r="ADS316"/>
      <c r="ADT316"/>
      <c r="ADU316"/>
      <c r="ADV316"/>
      <c r="ADW316"/>
      <c r="ADX316"/>
      <c r="ADY316"/>
      <c r="ADZ316"/>
      <c r="AEA316"/>
      <c r="AEB316"/>
      <c r="AEC316"/>
      <c r="AED316"/>
      <c r="AEE316"/>
      <c r="AEF316"/>
      <c r="AEG316"/>
      <c r="AEH316"/>
      <c r="AEI316"/>
      <c r="AEJ316"/>
      <c r="AEK316"/>
      <c r="AEL316"/>
      <c r="AEM316"/>
      <c r="AEN316"/>
      <c r="AEO316"/>
      <c r="AEP316"/>
      <c r="AEQ316"/>
      <c r="AER316"/>
      <c r="AES316"/>
      <c r="AET316"/>
      <c r="AEU316"/>
      <c r="AEV316"/>
      <c r="AEW316"/>
      <c r="AEX316"/>
      <c r="AEY316"/>
      <c r="AEZ316"/>
      <c r="AFA316"/>
      <c r="AFB316"/>
      <c r="AFC316"/>
      <c r="AFD316"/>
      <c r="AFE316"/>
      <c r="AFF316"/>
      <c r="AFG316"/>
      <c r="AFH316"/>
      <c r="AFI316"/>
      <c r="AFJ316"/>
      <c r="AFK316"/>
      <c r="AFL316"/>
      <c r="AFM316"/>
      <c r="AFN316"/>
      <c r="AFO316"/>
      <c r="AFP316"/>
      <c r="AFQ316"/>
      <c r="AFR316"/>
      <c r="AFS316"/>
      <c r="AFT316"/>
      <c r="AFU316"/>
      <c r="AFV316"/>
      <c r="AFW316"/>
      <c r="AFX316"/>
      <c r="AFY316"/>
      <c r="AFZ316"/>
      <c r="AGA316"/>
      <c r="AGB316"/>
      <c r="AGC316"/>
      <c r="AGD316"/>
      <c r="AGE316"/>
      <c r="AGF316"/>
      <c r="AGG316"/>
      <c r="AGH316"/>
      <c r="AGI316"/>
      <c r="AGJ316"/>
      <c r="AGK316"/>
      <c r="AGL316"/>
      <c r="AGM316"/>
      <c r="AGN316"/>
      <c r="AGO316"/>
      <c r="AGP316"/>
      <c r="AGQ316"/>
      <c r="AGR316"/>
      <c r="AGS316"/>
      <c r="AGT316"/>
      <c r="AGU316"/>
      <c r="AGV316"/>
      <c r="AGW316"/>
      <c r="AGX316"/>
      <c r="AGY316"/>
      <c r="AGZ316"/>
      <c r="AHA316"/>
      <c r="AHB316"/>
      <c r="AHC316"/>
      <c r="AHD316"/>
      <c r="AHE316"/>
      <c r="AHF316"/>
      <c r="AHG316"/>
      <c r="AHH316"/>
      <c r="AHI316"/>
      <c r="AHJ316"/>
      <c r="AHK316"/>
      <c r="AHL316"/>
      <c r="AHM316"/>
      <c r="AHN316"/>
      <c r="AHO316"/>
      <c r="AHP316"/>
      <c r="AHQ316"/>
      <c r="AHR316"/>
      <c r="AHS316"/>
      <c r="AHT316"/>
      <c r="AHU316"/>
      <c r="AHV316"/>
      <c r="AHW316"/>
      <c r="AHX316"/>
      <c r="AHY316"/>
      <c r="AHZ316"/>
      <c r="AIA316"/>
      <c r="AIB316"/>
      <c r="AIC316"/>
      <c r="AID316"/>
      <c r="AIE316"/>
      <c r="AIF316"/>
      <c r="AIG316"/>
      <c r="AIH316"/>
      <c r="AII316"/>
      <c r="AIJ316"/>
      <c r="AIK316"/>
      <c r="AIL316"/>
      <c r="AIM316"/>
      <c r="AIN316"/>
      <c r="AIO316"/>
      <c r="AIP316"/>
      <c r="AIQ316"/>
      <c r="AIR316"/>
      <c r="AIS316"/>
      <c r="AIT316"/>
      <c r="AIU316"/>
      <c r="AIV316"/>
      <c r="AIW316"/>
      <c r="AIX316"/>
      <c r="AIY316"/>
      <c r="AIZ316"/>
      <c r="AJA316"/>
      <c r="AJB316"/>
      <c r="AJC316"/>
      <c r="AJD316"/>
      <c r="AJE316"/>
      <c r="AJF316"/>
      <c r="AJG316"/>
      <c r="AJH316"/>
      <c r="AJI316"/>
      <c r="AJJ316"/>
      <c r="AJK316"/>
      <c r="AJL316"/>
      <c r="AJM316"/>
      <c r="AJN316"/>
      <c r="AJO316"/>
      <c r="AJP316"/>
      <c r="AJQ316"/>
      <c r="AJR316"/>
      <c r="AJS316"/>
      <c r="AJT316"/>
      <c r="AJU316"/>
      <c r="AJV316"/>
      <c r="AJW316"/>
      <c r="AJX316"/>
      <c r="AJY316"/>
      <c r="AJZ316"/>
      <c r="AKA316"/>
      <c r="AKB316"/>
      <c r="AKC316"/>
      <c r="AKD316"/>
      <c r="AKE316"/>
      <c r="AKF316"/>
      <c r="AKG316"/>
      <c r="AKH316"/>
      <c r="AKI316"/>
      <c r="AKJ316"/>
      <c r="AKK316"/>
      <c r="AKL316"/>
      <c r="AKM316"/>
      <c r="AKN316"/>
      <c r="AKO316"/>
      <c r="AKP316"/>
      <c r="AKQ316"/>
      <c r="AKR316"/>
      <c r="AKS316"/>
      <c r="AKT316"/>
      <c r="AKU316"/>
      <c r="AKV316"/>
      <c r="AKW316"/>
      <c r="AKX316"/>
      <c r="AKY316"/>
      <c r="AKZ316"/>
      <c r="ALA316"/>
      <c r="ALB316"/>
      <c r="ALC316"/>
      <c r="ALD316"/>
      <c r="ALE316"/>
      <c r="ALF316"/>
      <c r="ALG316"/>
      <c r="ALH316"/>
      <c r="ALI316"/>
      <c r="ALJ316"/>
      <c r="ALK316"/>
      <c r="ALL316"/>
      <c r="ALM316"/>
      <c r="ALN316"/>
      <c r="ALO316"/>
      <c r="ALP316"/>
      <c r="ALQ316"/>
      <c r="ALR316"/>
      <c r="ALS316"/>
      <c r="ALT316"/>
      <c r="ALU316"/>
      <c r="ALV316"/>
      <c r="ALW316"/>
      <c r="ALX316"/>
      <c r="ALY316"/>
      <c r="ALZ316"/>
      <c r="AMA316"/>
      <c r="AMB316"/>
      <c r="AMC316"/>
      <c r="AMD316"/>
      <c r="AME316"/>
      <c r="AMF316"/>
      <c r="AMG316"/>
      <c r="AMH316"/>
      <c r="AMI316"/>
      <c r="AMJ316"/>
    </row>
    <row r="317" spans="1:1024" ht="26.25" x14ac:dyDescent="0.25">
      <c r="A317" s="152" t="s">
        <v>1483</v>
      </c>
      <c r="B317" s="160">
        <v>0.89273999999999998</v>
      </c>
      <c r="C317" s="160"/>
      <c r="D317" s="160"/>
      <c r="E317" s="160"/>
      <c r="F317" s="160"/>
      <c r="G317" s="160"/>
      <c r="H317" s="160"/>
      <c r="I317" s="160"/>
      <c r="J317" s="160"/>
      <c r="K317" s="160"/>
      <c r="L317" s="160"/>
      <c r="M317" s="160"/>
      <c r="N317" s="160"/>
      <c r="O317" s="160"/>
      <c r="P317" s="161"/>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c r="ABM317"/>
      <c r="ABN317"/>
      <c r="ABO317"/>
      <c r="ABP317"/>
      <c r="ABQ317"/>
      <c r="ABR317"/>
      <c r="ABS317"/>
      <c r="ABT317"/>
      <c r="ABU317"/>
      <c r="ABV317"/>
      <c r="ABW317"/>
      <c r="ABX317"/>
      <c r="ABY317"/>
      <c r="ABZ317"/>
      <c r="ACA317"/>
      <c r="ACB317"/>
      <c r="ACC317"/>
      <c r="ACD317"/>
      <c r="ACE317"/>
      <c r="ACF317"/>
      <c r="ACG317"/>
      <c r="ACH317"/>
      <c r="ACI317"/>
      <c r="ACJ317"/>
      <c r="ACK317"/>
      <c r="ACL317"/>
      <c r="ACM317"/>
      <c r="ACN317"/>
      <c r="ACO317"/>
      <c r="ACP317"/>
      <c r="ACQ317"/>
      <c r="ACR317"/>
      <c r="ACS317"/>
      <c r="ACT317"/>
      <c r="ACU317"/>
      <c r="ACV317"/>
      <c r="ACW317"/>
      <c r="ACX317"/>
      <c r="ACY317"/>
      <c r="ACZ317"/>
      <c r="ADA317"/>
      <c r="ADB317"/>
      <c r="ADC317"/>
      <c r="ADD317"/>
      <c r="ADE317"/>
      <c r="ADF317"/>
      <c r="ADG317"/>
      <c r="ADH317"/>
      <c r="ADI317"/>
      <c r="ADJ317"/>
      <c r="ADK317"/>
      <c r="ADL317"/>
      <c r="ADM317"/>
      <c r="ADN317"/>
      <c r="ADO317"/>
      <c r="ADP317"/>
      <c r="ADQ317"/>
      <c r="ADR317"/>
      <c r="ADS317"/>
      <c r="ADT317"/>
      <c r="ADU317"/>
      <c r="ADV317"/>
      <c r="ADW317"/>
      <c r="ADX317"/>
      <c r="ADY317"/>
      <c r="ADZ317"/>
      <c r="AEA317"/>
      <c r="AEB317"/>
      <c r="AEC317"/>
      <c r="AED317"/>
      <c r="AEE317"/>
      <c r="AEF317"/>
      <c r="AEG317"/>
      <c r="AEH317"/>
      <c r="AEI317"/>
      <c r="AEJ317"/>
      <c r="AEK317"/>
      <c r="AEL317"/>
      <c r="AEM317"/>
      <c r="AEN317"/>
      <c r="AEO317"/>
      <c r="AEP317"/>
      <c r="AEQ317"/>
      <c r="AER317"/>
      <c r="AES317"/>
      <c r="AET317"/>
      <c r="AEU317"/>
      <c r="AEV317"/>
      <c r="AEW317"/>
      <c r="AEX317"/>
      <c r="AEY317"/>
      <c r="AEZ317"/>
      <c r="AFA317"/>
      <c r="AFB317"/>
      <c r="AFC317"/>
      <c r="AFD317"/>
      <c r="AFE317"/>
      <c r="AFF317"/>
      <c r="AFG317"/>
      <c r="AFH317"/>
      <c r="AFI317"/>
      <c r="AFJ317"/>
      <c r="AFK317"/>
      <c r="AFL317"/>
      <c r="AFM317"/>
      <c r="AFN317"/>
      <c r="AFO317"/>
      <c r="AFP317"/>
      <c r="AFQ317"/>
      <c r="AFR317"/>
      <c r="AFS317"/>
      <c r="AFT317"/>
      <c r="AFU317"/>
      <c r="AFV317"/>
      <c r="AFW317"/>
      <c r="AFX317"/>
      <c r="AFY317"/>
      <c r="AFZ317"/>
      <c r="AGA317"/>
      <c r="AGB317"/>
      <c r="AGC317"/>
      <c r="AGD317"/>
      <c r="AGE317"/>
      <c r="AGF317"/>
      <c r="AGG317"/>
      <c r="AGH317"/>
      <c r="AGI317"/>
      <c r="AGJ317"/>
      <c r="AGK317"/>
      <c r="AGL317"/>
      <c r="AGM317"/>
      <c r="AGN317"/>
      <c r="AGO317"/>
      <c r="AGP317"/>
      <c r="AGQ317"/>
      <c r="AGR317"/>
      <c r="AGS317"/>
      <c r="AGT317"/>
      <c r="AGU317"/>
      <c r="AGV317"/>
      <c r="AGW317"/>
      <c r="AGX317"/>
      <c r="AGY317"/>
      <c r="AGZ317"/>
      <c r="AHA317"/>
      <c r="AHB317"/>
      <c r="AHC317"/>
      <c r="AHD317"/>
      <c r="AHE317"/>
      <c r="AHF317"/>
      <c r="AHG317"/>
      <c r="AHH317"/>
      <c r="AHI317"/>
      <c r="AHJ317"/>
      <c r="AHK317"/>
      <c r="AHL317"/>
      <c r="AHM317"/>
      <c r="AHN317"/>
      <c r="AHO317"/>
      <c r="AHP317"/>
      <c r="AHQ317"/>
      <c r="AHR317"/>
      <c r="AHS317"/>
      <c r="AHT317"/>
      <c r="AHU317"/>
      <c r="AHV317"/>
      <c r="AHW317"/>
      <c r="AHX317"/>
      <c r="AHY317"/>
      <c r="AHZ317"/>
      <c r="AIA317"/>
      <c r="AIB317"/>
      <c r="AIC317"/>
      <c r="AID317"/>
      <c r="AIE317"/>
      <c r="AIF317"/>
      <c r="AIG317"/>
      <c r="AIH317"/>
      <c r="AII317"/>
      <c r="AIJ317"/>
      <c r="AIK317"/>
      <c r="AIL317"/>
      <c r="AIM317"/>
      <c r="AIN317"/>
      <c r="AIO317"/>
      <c r="AIP317"/>
      <c r="AIQ317"/>
      <c r="AIR317"/>
      <c r="AIS317"/>
      <c r="AIT317"/>
      <c r="AIU317"/>
      <c r="AIV317"/>
      <c r="AIW317"/>
      <c r="AIX317"/>
      <c r="AIY317"/>
      <c r="AIZ317"/>
      <c r="AJA317"/>
      <c r="AJB317"/>
      <c r="AJC317"/>
      <c r="AJD317"/>
      <c r="AJE317"/>
      <c r="AJF317"/>
      <c r="AJG317"/>
      <c r="AJH317"/>
      <c r="AJI317"/>
      <c r="AJJ317"/>
      <c r="AJK317"/>
      <c r="AJL317"/>
      <c r="AJM317"/>
      <c r="AJN317"/>
      <c r="AJO317"/>
      <c r="AJP317"/>
      <c r="AJQ317"/>
      <c r="AJR317"/>
      <c r="AJS317"/>
      <c r="AJT317"/>
      <c r="AJU317"/>
      <c r="AJV317"/>
      <c r="AJW317"/>
      <c r="AJX317"/>
      <c r="AJY317"/>
      <c r="AJZ317"/>
      <c r="AKA317"/>
      <c r="AKB317"/>
      <c r="AKC317"/>
      <c r="AKD317"/>
      <c r="AKE317"/>
      <c r="AKF317"/>
      <c r="AKG317"/>
      <c r="AKH317"/>
      <c r="AKI317"/>
      <c r="AKJ317"/>
      <c r="AKK317"/>
      <c r="AKL317"/>
      <c r="AKM317"/>
      <c r="AKN317"/>
      <c r="AKO317"/>
      <c r="AKP317"/>
      <c r="AKQ317"/>
      <c r="AKR317"/>
      <c r="AKS317"/>
      <c r="AKT317"/>
      <c r="AKU317"/>
      <c r="AKV317"/>
      <c r="AKW317"/>
      <c r="AKX317"/>
      <c r="AKY317"/>
      <c r="AKZ317"/>
      <c r="ALA317"/>
      <c r="ALB317"/>
      <c r="ALC317"/>
      <c r="ALD317"/>
      <c r="ALE317"/>
      <c r="ALF317"/>
      <c r="ALG317"/>
      <c r="ALH317"/>
      <c r="ALI317"/>
      <c r="ALJ317"/>
      <c r="ALK317"/>
      <c r="ALL317"/>
      <c r="ALM317"/>
      <c r="ALN317"/>
      <c r="ALO317"/>
      <c r="ALP317"/>
      <c r="ALQ317"/>
      <c r="ALR317"/>
      <c r="ALS317"/>
      <c r="ALT317"/>
      <c r="ALU317"/>
      <c r="ALV317"/>
      <c r="ALW317"/>
      <c r="ALX317"/>
      <c r="ALY317"/>
      <c r="ALZ317"/>
      <c r="AMA317"/>
      <c r="AMB317"/>
      <c r="AMC317"/>
      <c r="AMD317"/>
      <c r="AME317"/>
      <c r="AMF317"/>
      <c r="AMG317"/>
      <c r="AMH317"/>
      <c r="AMI317"/>
      <c r="AMJ317"/>
    </row>
    <row r="318" spans="1:1024" ht="26.25" x14ac:dyDescent="0.25">
      <c r="A318" s="152" t="s">
        <v>1484</v>
      </c>
      <c r="B318" s="160"/>
      <c r="C318" s="160"/>
      <c r="D318" s="160"/>
      <c r="E318" s="160"/>
      <c r="F318" s="160"/>
      <c r="G318" s="160"/>
      <c r="H318" s="160"/>
      <c r="I318" s="160"/>
      <c r="J318" s="160"/>
      <c r="K318" s="160"/>
      <c r="L318" s="160"/>
      <c r="M318" s="160"/>
      <c r="N318" s="160"/>
      <c r="O318" s="160"/>
      <c r="P318" s="161"/>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c r="AAA318"/>
      <c r="AAB318"/>
      <c r="AAC318"/>
      <c r="AAD318"/>
      <c r="AAE318"/>
      <c r="AAF318"/>
      <c r="AAG318"/>
      <c r="AAH318"/>
      <c r="AAI318"/>
      <c r="AAJ318"/>
      <c r="AAK318"/>
      <c r="AAL318"/>
      <c r="AAM318"/>
      <c r="AAN318"/>
      <c r="AAO318"/>
      <c r="AAP318"/>
      <c r="AAQ318"/>
      <c r="AAR318"/>
      <c r="AAS318"/>
      <c r="AAT318"/>
      <c r="AAU318"/>
      <c r="AAV318"/>
      <c r="AAW318"/>
      <c r="AAX318"/>
      <c r="AAY318"/>
      <c r="AAZ318"/>
      <c r="ABA318"/>
      <c r="ABB318"/>
      <c r="ABC318"/>
      <c r="ABD318"/>
      <c r="ABE318"/>
      <c r="ABF318"/>
      <c r="ABG318"/>
      <c r="ABH318"/>
      <c r="ABI318"/>
      <c r="ABJ318"/>
      <c r="ABK318"/>
      <c r="ABL318"/>
      <c r="ABM318"/>
      <c r="ABN318"/>
      <c r="ABO318"/>
      <c r="ABP318"/>
      <c r="ABQ318"/>
      <c r="ABR318"/>
      <c r="ABS318"/>
      <c r="ABT318"/>
      <c r="ABU318"/>
      <c r="ABV318"/>
      <c r="ABW318"/>
      <c r="ABX318"/>
      <c r="ABY318"/>
      <c r="ABZ318"/>
      <c r="ACA318"/>
      <c r="ACB318"/>
      <c r="ACC318"/>
      <c r="ACD318"/>
      <c r="ACE318"/>
      <c r="ACF318"/>
      <c r="ACG318"/>
      <c r="ACH318"/>
      <c r="ACI318"/>
      <c r="ACJ318"/>
      <c r="ACK318"/>
      <c r="ACL318"/>
      <c r="ACM318"/>
      <c r="ACN318"/>
      <c r="ACO318"/>
      <c r="ACP318"/>
      <c r="ACQ318"/>
      <c r="ACR318"/>
      <c r="ACS318"/>
      <c r="ACT318"/>
      <c r="ACU318"/>
      <c r="ACV318"/>
      <c r="ACW318"/>
      <c r="ACX318"/>
      <c r="ACY318"/>
      <c r="ACZ318"/>
      <c r="ADA318"/>
      <c r="ADB318"/>
      <c r="ADC318"/>
      <c r="ADD318"/>
      <c r="ADE318"/>
      <c r="ADF318"/>
      <c r="ADG318"/>
      <c r="ADH318"/>
      <c r="ADI318"/>
      <c r="ADJ318"/>
      <c r="ADK318"/>
      <c r="ADL318"/>
      <c r="ADM318"/>
      <c r="ADN318"/>
      <c r="ADO318"/>
      <c r="ADP318"/>
      <c r="ADQ318"/>
      <c r="ADR318"/>
      <c r="ADS318"/>
      <c r="ADT318"/>
      <c r="ADU318"/>
      <c r="ADV318"/>
      <c r="ADW318"/>
      <c r="ADX318"/>
      <c r="ADY318"/>
      <c r="ADZ318"/>
      <c r="AEA318"/>
      <c r="AEB318"/>
      <c r="AEC318"/>
      <c r="AED318"/>
      <c r="AEE318"/>
      <c r="AEF318"/>
      <c r="AEG318"/>
      <c r="AEH318"/>
      <c r="AEI318"/>
      <c r="AEJ318"/>
      <c r="AEK318"/>
      <c r="AEL318"/>
      <c r="AEM318"/>
      <c r="AEN318"/>
      <c r="AEO318"/>
      <c r="AEP318"/>
      <c r="AEQ318"/>
      <c r="AER318"/>
      <c r="AES318"/>
      <c r="AET318"/>
      <c r="AEU318"/>
      <c r="AEV318"/>
      <c r="AEW318"/>
      <c r="AEX318"/>
      <c r="AEY318"/>
      <c r="AEZ318"/>
      <c r="AFA318"/>
      <c r="AFB318"/>
      <c r="AFC318"/>
      <c r="AFD318"/>
      <c r="AFE318"/>
      <c r="AFF318"/>
      <c r="AFG318"/>
      <c r="AFH318"/>
      <c r="AFI318"/>
      <c r="AFJ318"/>
      <c r="AFK318"/>
      <c r="AFL318"/>
      <c r="AFM318"/>
      <c r="AFN318"/>
      <c r="AFO318"/>
      <c r="AFP318"/>
      <c r="AFQ318"/>
      <c r="AFR318"/>
      <c r="AFS318"/>
      <c r="AFT318"/>
      <c r="AFU318"/>
      <c r="AFV318"/>
      <c r="AFW318"/>
      <c r="AFX318"/>
      <c r="AFY318"/>
      <c r="AFZ318"/>
      <c r="AGA318"/>
      <c r="AGB318"/>
      <c r="AGC318"/>
      <c r="AGD318"/>
      <c r="AGE318"/>
      <c r="AGF318"/>
      <c r="AGG318"/>
      <c r="AGH318"/>
      <c r="AGI318"/>
      <c r="AGJ318"/>
      <c r="AGK318"/>
      <c r="AGL318"/>
      <c r="AGM318"/>
      <c r="AGN318"/>
      <c r="AGO318"/>
      <c r="AGP318"/>
      <c r="AGQ318"/>
      <c r="AGR318"/>
      <c r="AGS318"/>
      <c r="AGT318"/>
      <c r="AGU318"/>
      <c r="AGV318"/>
      <c r="AGW318"/>
      <c r="AGX318"/>
      <c r="AGY318"/>
      <c r="AGZ318"/>
      <c r="AHA318"/>
      <c r="AHB318"/>
      <c r="AHC318"/>
      <c r="AHD318"/>
      <c r="AHE318"/>
      <c r="AHF318"/>
      <c r="AHG318"/>
      <c r="AHH318"/>
      <c r="AHI318"/>
      <c r="AHJ318"/>
      <c r="AHK318"/>
      <c r="AHL318"/>
      <c r="AHM318"/>
      <c r="AHN318"/>
      <c r="AHO318"/>
      <c r="AHP318"/>
      <c r="AHQ318"/>
      <c r="AHR318"/>
      <c r="AHS318"/>
      <c r="AHT318"/>
      <c r="AHU318"/>
      <c r="AHV318"/>
      <c r="AHW318"/>
      <c r="AHX318"/>
      <c r="AHY318"/>
      <c r="AHZ318"/>
      <c r="AIA318"/>
      <c r="AIB318"/>
      <c r="AIC318"/>
      <c r="AID318"/>
      <c r="AIE318"/>
      <c r="AIF318"/>
      <c r="AIG318"/>
      <c r="AIH318"/>
      <c r="AII318"/>
      <c r="AIJ318"/>
      <c r="AIK318"/>
      <c r="AIL318"/>
      <c r="AIM318"/>
      <c r="AIN318"/>
      <c r="AIO318"/>
      <c r="AIP318"/>
      <c r="AIQ318"/>
      <c r="AIR318"/>
      <c r="AIS318"/>
      <c r="AIT318"/>
      <c r="AIU318"/>
      <c r="AIV318"/>
      <c r="AIW318"/>
      <c r="AIX318"/>
      <c r="AIY318"/>
      <c r="AIZ318"/>
      <c r="AJA318"/>
      <c r="AJB318"/>
      <c r="AJC318"/>
      <c r="AJD318"/>
      <c r="AJE318"/>
      <c r="AJF318"/>
      <c r="AJG318"/>
      <c r="AJH318"/>
      <c r="AJI318"/>
      <c r="AJJ318"/>
      <c r="AJK318"/>
      <c r="AJL318"/>
      <c r="AJM318"/>
      <c r="AJN318"/>
      <c r="AJO318"/>
      <c r="AJP318"/>
      <c r="AJQ318"/>
      <c r="AJR318"/>
      <c r="AJS318"/>
      <c r="AJT318"/>
      <c r="AJU318"/>
      <c r="AJV318"/>
      <c r="AJW318"/>
      <c r="AJX318"/>
      <c r="AJY318"/>
      <c r="AJZ318"/>
      <c r="AKA318"/>
      <c r="AKB318"/>
      <c r="AKC318"/>
      <c r="AKD318"/>
      <c r="AKE318"/>
      <c r="AKF318"/>
      <c r="AKG318"/>
      <c r="AKH318"/>
      <c r="AKI318"/>
      <c r="AKJ318"/>
      <c r="AKK318"/>
      <c r="AKL318"/>
      <c r="AKM318"/>
      <c r="AKN318"/>
      <c r="AKO318"/>
      <c r="AKP318"/>
      <c r="AKQ318"/>
      <c r="AKR318"/>
      <c r="AKS318"/>
      <c r="AKT318"/>
      <c r="AKU318"/>
      <c r="AKV318"/>
      <c r="AKW318"/>
      <c r="AKX318"/>
      <c r="AKY318"/>
      <c r="AKZ318"/>
      <c r="ALA318"/>
      <c r="ALB318"/>
      <c r="ALC318"/>
      <c r="ALD318"/>
      <c r="ALE318"/>
      <c r="ALF318"/>
      <c r="ALG318"/>
      <c r="ALH318"/>
      <c r="ALI318"/>
      <c r="ALJ318"/>
      <c r="ALK318"/>
      <c r="ALL318"/>
      <c r="ALM318"/>
      <c r="ALN318"/>
      <c r="ALO318"/>
      <c r="ALP318"/>
      <c r="ALQ318"/>
      <c r="ALR318"/>
      <c r="ALS318"/>
      <c r="ALT318"/>
      <c r="ALU318"/>
      <c r="ALV318"/>
      <c r="ALW318"/>
      <c r="ALX318"/>
      <c r="ALY318"/>
      <c r="ALZ318"/>
      <c r="AMA318"/>
      <c r="AMB318"/>
      <c r="AMC318"/>
      <c r="AMD318"/>
      <c r="AME318"/>
      <c r="AMF318"/>
      <c r="AMG318"/>
      <c r="AMH318"/>
      <c r="AMI318"/>
      <c r="AMJ318"/>
    </row>
    <row r="319" spans="1:1024" ht="26.25" x14ac:dyDescent="0.25">
      <c r="A319" s="152" t="s">
        <v>1485</v>
      </c>
      <c r="B319" s="160">
        <v>0.84286000000000005</v>
      </c>
      <c r="C319" s="160"/>
      <c r="D319" s="160"/>
      <c r="E319" s="160"/>
      <c r="F319" s="160"/>
      <c r="G319" s="160"/>
      <c r="H319" s="160"/>
      <c r="I319" s="160"/>
      <c r="J319" s="160"/>
      <c r="K319" s="160"/>
      <c r="L319" s="160"/>
      <c r="M319" s="160"/>
      <c r="N319" s="160"/>
      <c r="O319" s="160"/>
      <c r="P319" s="161"/>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c r="AAA319"/>
      <c r="AAB319"/>
      <c r="AAC319"/>
      <c r="AAD319"/>
      <c r="AAE319"/>
      <c r="AAF319"/>
      <c r="AAG319"/>
      <c r="AAH319"/>
      <c r="AAI319"/>
      <c r="AAJ319"/>
      <c r="AAK319"/>
      <c r="AAL319"/>
      <c r="AAM319"/>
      <c r="AAN319"/>
      <c r="AAO319"/>
      <c r="AAP319"/>
      <c r="AAQ319"/>
      <c r="AAR319"/>
      <c r="AAS319"/>
      <c r="AAT319"/>
      <c r="AAU319"/>
      <c r="AAV319"/>
      <c r="AAW319"/>
      <c r="AAX319"/>
      <c r="AAY319"/>
      <c r="AAZ319"/>
      <c r="ABA319"/>
      <c r="ABB319"/>
      <c r="ABC319"/>
      <c r="ABD319"/>
      <c r="ABE319"/>
      <c r="ABF319"/>
      <c r="ABG319"/>
      <c r="ABH319"/>
      <c r="ABI319"/>
      <c r="ABJ319"/>
      <c r="ABK319"/>
      <c r="ABL319"/>
      <c r="ABM319"/>
      <c r="ABN319"/>
      <c r="ABO319"/>
      <c r="ABP319"/>
      <c r="ABQ319"/>
      <c r="ABR319"/>
      <c r="ABS319"/>
      <c r="ABT319"/>
      <c r="ABU319"/>
      <c r="ABV319"/>
      <c r="ABW319"/>
      <c r="ABX319"/>
      <c r="ABY319"/>
      <c r="ABZ319"/>
      <c r="ACA319"/>
      <c r="ACB319"/>
      <c r="ACC319"/>
      <c r="ACD319"/>
      <c r="ACE319"/>
      <c r="ACF319"/>
      <c r="ACG319"/>
      <c r="ACH319"/>
      <c r="ACI319"/>
      <c r="ACJ319"/>
      <c r="ACK319"/>
      <c r="ACL319"/>
      <c r="ACM319"/>
      <c r="ACN319"/>
      <c r="ACO319"/>
      <c r="ACP319"/>
      <c r="ACQ319"/>
      <c r="ACR319"/>
      <c r="ACS319"/>
      <c r="ACT319"/>
      <c r="ACU319"/>
      <c r="ACV319"/>
      <c r="ACW319"/>
      <c r="ACX319"/>
      <c r="ACY319"/>
      <c r="ACZ319"/>
      <c r="ADA319"/>
      <c r="ADB319"/>
      <c r="ADC319"/>
      <c r="ADD319"/>
      <c r="ADE319"/>
      <c r="ADF319"/>
      <c r="ADG319"/>
      <c r="ADH319"/>
      <c r="ADI319"/>
      <c r="ADJ319"/>
      <c r="ADK319"/>
      <c r="ADL319"/>
      <c r="ADM319"/>
      <c r="ADN319"/>
      <c r="ADO319"/>
      <c r="ADP319"/>
      <c r="ADQ319"/>
      <c r="ADR319"/>
      <c r="ADS319"/>
      <c r="ADT319"/>
      <c r="ADU319"/>
      <c r="ADV319"/>
      <c r="ADW319"/>
      <c r="ADX319"/>
      <c r="ADY319"/>
      <c r="ADZ319"/>
      <c r="AEA319"/>
      <c r="AEB319"/>
      <c r="AEC319"/>
      <c r="AED319"/>
      <c r="AEE319"/>
      <c r="AEF319"/>
      <c r="AEG319"/>
      <c r="AEH319"/>
      <c r="AEI319"/>
      <c r="AEJ319"/>
      <c r="AEK319"/>
      <c r="AEL319"/>
      <c r="AEM319"/>
      <c r="AEN319"/>
      <c r="AEO319"/>
      <c r="AEP319"/>
      <c r="AEQ319"/>
      <c r="AER319"/>
      <c r="AES319"/>
      <c r="AET319"/>
      <c r="AEU319"/>
      <c r="AEV319"/>
      <c r="AEW319"/>
      <c r="AEX319"/>
      <c r="AEY319"/>
      <c r="AEZ319"/>
      <c r="AFA319"/>
      <c r="AFB319"/>
      <c r="AFC319"/>
      <c r="AFD319"/>
      <c r="AFE319"/>
      <c r="AFF319"/>
      <c r="AFG319"/>
      <c r="AFH319"/>
      <c r="AFI319"/>
      <c r="AFJ319"/>
      <c r="AFK319"/>
      <c r="AFL319"/>
      <c r="AFM319"/>
      <c r="AFN319"/>
      <c r="AFO319"/>
      <c r="AFP319"/>
      <c r="AFQ319"/>
      <c r="AFR319"/>
      <c r="AFS319"/>
      <c r="AFT319"/>
      <c r="AFU319"/>
      <c r="AFV319"/>
      <c r="AFW319"/>
      <c r="AFX319"/>
      <c r="AFY319"/>
      <c r="AFZ319"/>
      <c r="AGA319"/>
      <c r="AGB319"/>
      <c r="AGC319"/>
      <c r="AGD319"/>
      <c r="AGE319"/>
      <c r="AGF319"/>
      <c r="AGG319"/>
      <c r="AGH319"/>
      <c r="AGI319"/>
      <c r="AGJ319"/>
      <c r="AGK319"/>
      <c r="AGL319"/>
      <c r="AGM319"/>
      <c r="AGN319"/>
      <c r="AGO319"/>
      <c r="AGP319"/>
      <c r="AGQ319"/>
      <c r="AGR319"/>
      <c r="AGS319"/>
      <c r="AGT319"/>
      <c r="AGU319"/>
      <c r="AGV319"/>
      <c r="AGW319"/>
      <c r="AGX319"/>
      <c r="AGY319"/>
      <c r="AGZ319"/>
      <c r="AHA319"/>
      <c r="AHB319"/>
      <c r="AHC319"/>
      <c r="AHD319"/>
      <c r="AHE319"/>
      <c r="AHF319"/>
      <c r="AHG319"/>
      <c r="AHH319"/>
      <c r="AHI319"/>
      <c r="AHJ319"/>
      <c r="AHK319"/>
      <c r="AHL319"/>
      <c r="AHM319"/>
      <c r="AHN319"/>
      <c r="AHO319"/>
      <c r="AHP319"/>
      <c r="AHQ319"/>
      <c r="AHR319"/>
      <c r="AHS319"/>
      <c r="AHT319"/>
      <c r="AHU319"/>
      <c r="AHV319"/>
      <c r="AHW319"/>
      <c r="AHX319"/>
      <c r="AHY319"/>
      <c r="AHZ319"/>
      <c r="AIA319"/>
      <c r="AIB319"/>
      <c r="AIC319"/>
      <c r="AID319"/>
      <c r="AIE319"/>
      <c r="AIF319"/>
      <c r="AIG319"/>
      <c r="AIH319"/>
      <c r="AII319"/>
      <c r="AIJ319"/>
      <c r="AIK319"/>
      <c r="AIL319"/>
      <c r="AIM319"/>
      <c r="AIN319"/>
      <c r="AIO319"/>
      <c r="AIP319"/>
      <c r="AIQ319"/>
      <c r="AIR319"/>
      <c r="AIS319"/>
      <c r="AIT319"/>
      <c r="AIU319"/>
      <c r="AIV319"/>
      <c r="AIW319"/>
      <c r="AIX319"/>
      <c r="AIY319"/>
      <c r="AIZ319"/>
      <c r="AJA319"/>
      <c r="AJB319"/>
      <c r="AJC319"/>
      <c r="AJD319"/>
      <c r="AJE319"/>
      <c r="AJF319"/>
      <c r="AJG319"/>
      <c r="AJH319"/>
      <c r="AJI319"/>
      <c r="AJJ319"/>
      <c r="AJK319"/>
      <c r="AJL319"/>
      <c r="AJM319"/>
      <c r="AJN319"/>
      <c r="AJO319"/>
      <c r="AJP319"/>
      <c r="AJQ319"/>
      <c r="AJR319"/>
      <c r="AJS319"/>
      <c r="AJT319"/>
      <c r="AJU319"/>
      <c r="AJV319"/>
      <c r="AJW319"/>
      <c r="AJX319"/>
      <c r="AJY319"/>
      <c r="AJZ319"/>
      <c r="AKA319"/>
      <c r="AKB319"/>
      <c r="AKC319"/>
      <c r="AKD319"/>
      <c r="AKE319"/>
      <c r="AKF319"/>
      <c r="AKG319"/>
      <c r="AKH319"/>
      <c r="AKI319"/>
      <c r="AKJ319"/>
      <c r="AKK319"/>
      <c r="AKL319"/>
      <c r="AKM319"/>
      <c r="AKN319"/>
      <c r="AKO319"/>
      <c r="AKP319"/>
      <c r="AKQ319"/>
      <c r="AKR319"/>
      <c r="AKS319"/>
      <c r="AKT319"/>
      <c r="AKU319"/>
      <c r="AKV319"/>
      <c r="AKW319"/>
      <c r="AKX319"/>
      <c r="AKY319"/>
      <c r="AKZ319"/>
      <c r="ALA319"/>
      <c r="ALB319"/>
      <c r="ALC319"/>
      <c r="ALD319"/>
      <c r="ALE319"/>
      <c r="ALF319"/>
      <c r="ALG319"/>
      <c r="ALH319"/>
      <c r="ALI319"/>
      <c r="ALJ319"/>
      <c r="ALK319"/>
      <c r="ALL319"/>
      <c r="ALM319"/>
      <c r="ALN319"/>
      <c r="ALO319"/>
      <c r="ALP319"/>
      <c r="ALQ319"/>
      <c r="ALR319"/>
      <c r="ALS319"/>
      <c r="ALT319"/>
      <c r="ALU319"/>
      <c r="ALV319"/>
      <c r="ALW319"/>
      <c r="ALX319"/>
      <c r="ALY319"/>
      <c r="ALZ319"/>
      <c r="AMA319"/>
      <c r="AMB319"/>
      <c r="AMC319"/>
      <c r="AMD319"/>
      <c r="AME319"/>
      <c r="AMF319"/>
      <c r="AMG319"/>
      <c r="AMH319"/>
      <c r="AMI319"/>
      <c r="AMJ319"/>
    </row>
    <row r="320" spans="1:1024" ht="39" x14ac:dyDescent="0.25">
      <c r="A320" s="152" t="s">
        <v>1486</v>
      </c>
      <c r="B320" s="160">
        <v>0.87512999999999996</v>
      </c>
      <c r="C320" s="160"/>
      <c r="D320" s="160"/>
      <c r="E320" s="160"/>
      <c r="F320" s="160"/>
      <c r="G320" s="160"/>
      <c r="H320" s="160"/>
      <c r="I320" s="160"/>
      <c r="J320" s="160"/>
      <c r="K320" s="160"/>
      <c r="L320" s="160"/>
      <c r="M320" s="160"/>
      <c r="N320" s="160"/>
      <c r="O320" s="160"/>
      <c r="P320" s="161"/>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c r="AAA320"/>
      <c r="AAB320"/>
      <c r="AAC320"/>
      <c r="AAD320"/>
      <c r="AAE320"/>
      <c r="AAF320"/>
      <c r="AAG320"/>
      <c r="AAH320"/>
      <c r="AAI320"/>
      <c r="AAJ320"/>
      <c r="AAK320"/>
      <c r="AAL320"/>
      <c r="AAM320"/>
      <c r="AAN320"/>
      <c r="AAO320"/>
      <c r="AAP320"/>
      <c r="AAQ320"/>
      <c r="AAR320"/>
      <c r="AAS320"/>
      <c r="AAT320"/>
      <c r="AAU320"/>
      <c r="AAV320"/>
      <c r="AAW320"/>
      <c r="AAX320"/>
      <c r="AAY320"/>
      <c r="AAZ320"/>
      <c r="ABA320"/>
      <c r="ABB320"/>
      <c r="ABC320"/>
      <c r="ABD320"/>
      <c r="ABE320"/>
      <c r="ABF320"/>
      <c r="ABG320"/>
      <c r="ABH320"/>
      <c r="ABI320"/>
      <c r="ABJ320"/>
      <c r="ABK320"/>
      <c r="ABL320"/>
      <c r="ABM320"/>
      <c r="ABN320"/>
      <c r="ABO320"/>
      <c r="ABP320"/>
      <c r="ABQ320"/>
      <c r="ABR320"/>
      <c r="ABS320"/>
      <c r="ABT320"/>
      <c r="ABU320"/>
      <c r="ABV320"/>
      <c r="ABW320"/>
      <c r="ABX320"/>
      <c r="ABY320"/>
      <c r="ABZ320"/>
      <c r="ACA320"/>
      <c r="ACB320"/>
      <c r="ACC320"/>
      <c r="ACD320"/>
      <c r="ACE320"/>
      <c r="ACF320"/>
      <c r="ACG320"/>
      <c r="ACH320"/>
      <c r="ACI320"/>
      <c r="ACJ320"/>
      <c r="ACK320"/>
      <c r="ACL320"/>
      <c r="ACM320"/>
      <c r="ACN320"/>
      <c r="ACO320"/>
      <c r="ACP320"/>
      <c r="ACQ320"/>
      <c r="ACR320"/>
      <c r="ACS320"/>
      <c r="ACT320"/>
      <c r="ACU320"/>
      <c r="ACV320"/>
      <c r="ACW320"/>
      <c r="ACX320"/>
      <c r="ACY320"/>
      <c r="ACZ320"/>
      <c r="ADA320"/>
      <c r="ADB320"/>
      <c r="ADC320"/>
      <c r="ADD320"/>
      <c r="ADE320"/>
      <c r="ADF320"/>
      <c r="ADG320"/>
      <c r="ADH320"/>
      <c r="ADI320"/>
      <c r="ADJ320"/>
      <c r="ADK320"/>
      <c r="ADL320"/>
      <c r="ADM320"/>
      <c r="ADN320"/>
      <c r="ADO320"/>
      <c r="ADP320"/>
      <c r="ADQ320"/>
      <c r="ADR320"/>
      <c r="ADS320"/>
      <c r="ADT320"/>
      <c r="ADU320"/>
      <c r="ADV320"/>
      <c r="ADW320"/>
      <c r="ADX320"/>
      <c r="ADY320"/>
      <c r="ADZ320"/>
      <c r="AEA320"/>
      <c r="AEB320"/>
      <c r="AEC320"/>
      <c r="AED320"/>
      <c r="AEE320"/>
      <c r="AEF320"/>
      <c r="AEG320"/>
      <c r="AEH320"/>
      <c r="AEI320"/>
      <c r="AEJ320"/>
      <c r="AEK320"/>
      <c r="AEL320"/>
      <c r="AEM320"/>
      <c r="AEN320"/>
      <c r="AEO320"/>
      <c r="AEP320"/>
      <c r="AEQ320"/>
      <c r="AER320"/>
      <c r="AES320"/>
      <c r="AET320"/>
      <c r="AEU320"/>
      <c r="AEV320"/>
      <c r="AEW320"/>
      <c r="AEX320"/>
      <c r="AEY320"/>
      <c r="AEZ320"/>
      <c r="AFA320"/>
      <c r="AFB320"/>
      <c r="AFC320"/>
      <c r="AFD320"/>
      <c r="AFE320"/>
      <c r="AFF320"/>
      <c r="AFG320"/>
      <c r="AFH320"/>
      <c r="AFI320"/>
      <c r="AFJ320"/>
      <c r="AFK320"/>
      <c r="AFL320"/>
      <c r="AFM320"/>
      <c r="AFN320"/>
      <c r="AFO320"/>
      <c r="AFP320"/>
      <c r="AFQ320"/>
      <c r="AFR320"/>
      <c r="AFS320"/>
      <c r="AFT320"/>
      <c r="AFU320"/>
      <c r="AFV320"/>
      <c r="AFW320"/>
      <c r="AFX320"/>
      <c r="AFY320"/>
      <c r="AFZ320"/>
      <c r="AGA320"/>
      <c r="AGB320"/>
      <c r="AGC320"/>
      <c r="AGD320"/>
      <c r="AGE320"/>
      <c r="AGF320"/>
      <c r="AGG320"/>
      <c r="AGH320"/>
      <c r="AGI320"/>
      <c r="AGJ320"/>
      <c r="AGK320"/>
      <c r="AGL320"/>
      <c r="AGM320"/>
      <c r="AGN320"/>
      <c r="AGO320"/>
      <c r="AGP320"/>
      <c r="AGQ320"/>
      <c r="AGR320"/>
      <c r="AGS320"/>
      <c r="AGT320"/>
      <c r="AGU320"/>
      <c r="AGV320"/>
      <c r="AGW320"/>
      <c r="AGX320"/>
      <c r="AGY320"/>
      <c r="AGZ320"/>
      <c r="AHA320"/>
      <c r="AHB320"/>
      <c r="AHC320"/>
      <c r="AHD320"/>
      <c r="AHE320"/>
      <c r="AHF320"/>
      <c r="AHG320"/>
      <c r="AHH320"/>
      <c r="AHI320"/>
      <c r="AHJ320"/>
      <c r="AHK320"/>
      <c r="AHL320"/>
      <c r="AHM320"/>
      <c r="AHN320"/>
      <c r="AHO320"/>
      <c r="AHP320"/>
      <c r="AHQ320"/>
      <c r="AHR320"/>
      <c r="AHS320"/>
      <c r="AHT320"/>
      <c r="AHU320"/>
      <c r="AHV320"/>
      <c r="AHW320"/>
      <c r="AHX320"/>
      <c r="AHY320"/>
      <c r="AHZ320"/>
      <c r="AIA320"/>
      <c r="AIB320"/>
      <c r="AIC320"/>
      <c r="AID320"/>
      <c r="AIE320"/>
      <c r="AIF320"/>
      <c r="AIG320"/>
      <c r="AIH320"/>
      <c r="AII320"/>
      <c r="AIJ320"/>
      <c r="AIK320"/>
      <c r="AIL320"/>
      <c r="AIM320"/>
      <c r="AIN320"/>
      <c r="AIO320"/>
      <c r="AIP320"/>
      <c r="AIQ320"/>
      <c r="AIR320"/>
      <c r="AIS320"/>
      <c r="AIT320"/>
      <c r="AIU320"/>
      <c r="AIV320"/>
      <c r="AIW320"/>
      <c r="AIX320"/>
      <c r="AIY320"/>
      <c r="AIZ320"/>
      <c r="AJA320"/>
      <c r="AJB320"/>
      <c r="AJC320"/>
      <c r="AJD320"/>
      <c r="AJE320"/>
      <c r="AJF320"/>
      <c r="AJG320"/>
      <c r="AJH320"/>
      <c r="AJI320"/>
      <c r="AJJ320"/>
      <c r="AJK320"/>
      <c r="AJL320"/>
      <c r="AJM320"/>
      <c r="AJN320"/>
      <c r="AJO320"/>
      <c r="AJP320"/>
      <c r="AJQ320"/>
      <c r="AJR320"/>
      <c r="AJS320"/>
      <c r="AJT320"/>
      <c r="AJU320"/>
      <c r="AJV320"/>
      <c r="AJW320"/>
      <c r="AJX320"/>
      <c r="AJY320"/>
      <c r="AJZ320"/>
      <c r="AKA320"/>
      <c r="AKB320"/>
      <c r="AKC320"/>
      <c r="AKD320"/>
      <c r="AKE320"/>
      <c r="AKF320"/>
      <c r="AKG320"/>
      <c r="AKH320"/>
      <c r="AKI320"/>
      <c r="AKJ320"/>
      <c r="AKK320"/>
      <c r="AKL320"/>
      <c r="AKM320"/>
      <c r="AKN320"/>
      <c r="AKO320"/>
      <c r="AKP320"/>
      <c r="AKQ320"/>
      <c r="AKR320"/>
      <c r="AKS320"/>
      <c r="AKT320"/>
      <c r="AKU320"/>
      <c r="AKV320"/>
      <c r="AKW320"/>
      <c r="AKX320"/>
      <c r="AKY320"/>
      <c r="AKZ320"/>
      <c r="ALA320"/>
      <c r="ALB320"/>
      <c r="ALC320"/>
      <c r="ALD320"/>
      <c r="ALE320"/>
      <c r="ALF320"/>
      <c r="ALG320"/>
      <c r="ALH320"/>
      <c r="ALI320"/>
      <c r="ALJ320"/>
      <c r="ALK320"/>
      <c r="ALL320"/>
      <c r="ALM320"/>
      <c r="ALN320"/>
      <c r="ALO320"/>
      <c r="ALP320"/>
      <c r="ALQ320"/>
      <c r="ALR320"/>
      <c r="ALS320"/>
      <c r="ALT320"/>
      <c r="ALU320"/>
      <c r="ALV320"/>
      <c r="ALW320"/>
      <c r="ALX320"/>
      <c r="ALY320"/>
      <c r="ALZ320"/>
      <c r="AMA320"/>
      <c r="AMB320"/>
      <c r="AMC320"/>
      <c r="AMD320"/>
      <c r="AME320"/>
      <c r="AMF320"/>
      <c r="AMG320"/>
      <c r="AMH320"/>
      <c r="AMI320"/>
      <c r="AMJ320"/>
    </row>
    <row r="321" spans="1:1024" ht="26.25" x14ac:dyDescent="0.25">
      <c r="A321" s="152" t="s">
        <v>1487</v>
      </c>
      <c r="B321" s="160"/>
      <c r="C321" s="160"/>
      <c r="D321" s="160"/>
      <c r="E321" s="160"/>
      <c r="F321" s="160"/>
      <c r="G321" s="160"/>
      <c r="H321" s="160"/>
      <c r="I321" s="160"/>
      <c r="J321" s="160"/>
      <c r="K321" s="160"/>
      <c r="L321" s="160"/>
      <c r="M321" s="160"/>
      <c r="N321" s="160"/>
      <c r="O321" s="160"/>
      <c r="P321" s="16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c r="ABM321"/>
      <c r="ABN321"/>
      <c r="ABO321"/>
      <c r="ABP321"/>
      <c r="ABQ321"/>
      <c r="ABR321"/>
      <c r="ABS321"/>
      <c r="ABT321"/>
      <c r="ABU321"/>
      <c r="ABV321"/>
      <c r="ABW321"/>
      <c r="ABX321"/>
      <c r="ABY321"/>
      <c r="ABZ321"/>
      <c r="ACA321"/>
      <c r="ACB321"/>
      <c r="ACC321"/>
      <c r="ACD321"/>
      <c r="ACE321"/>
      <c r="ACF321"/>
      <c r="ACG321"/>
      <c r="ACH321"/>
      <c r="ACI321"/>
      <c r="ACJ321"/>
      <c r="ACK321"/>
      <c r="ACL321"/>
      <c r="ACM321"/>
      <c r="ACN321"/>
      <c r="ACO321"/>
      <c r="ACP321"/>
      <c r="ACQ321"/>
      <c r="ACR321"/>
      <c r="ACS321"/>
      <c r="ACT321"/>
      <c r="ACU321"/>
      <c r="ACV321"/>
      <c r="ACW321"/>
      <c r="ACX321"/>
      <c r="ACY321"/>
      <c r="ACZ321"/>
      <c r="ADA321"/>
      <c r="ADB321"/>
      <c r="ADC321"/>
      <c r="ADD321"/>
      <c r="ADE321"/>
      <c r="ADF321"/>
      <c r="ADG321"/>
      <c r="ADH321"/>
      <c r="ADI321"/>
      <c r="ADJ321"/>
      <c r="ADK321"/>
      <c r="ADL321"/>
      <c r="ADM321"/>
      <c r="ADN321"/>
      <c r="ADO321"/>
      <c r="ADP321"/>
      <c r="ADQ321"/>
      <c r="ADR321"/>
      <c r="ADS321"/>
      <c r="ADT321"/>
      <c r="ADU321"/>
      <c r="ADV321"/>
      <c r="ADW321"/>
      <c r="ADX321"/>
      <c r="ADY321"/>
      <c r="ADZ321"/>
      <c r="AEA321"/>
      <c r="AEB321"/>
      <c r="AEC321"/>
      <c r="AED321"/>
      <c r="AEE321"/>
      <c r="AEF321"/>
      <c r="AEG321"/>
      <c r="AEH321"/>
      <c r="AEI321"/>
      <c r="AEJ321"/>
      <c r="AEK321"/>
      <c r="AEL321"/>
      <c r="AEM321"/>
      <c r="AEN321"/>
      <c r="AEO321"/>
      <c r="AEP321"/>
      <c r="AEQ321"/>
      <c r="AER321"/>
      <c r="AES321"/>
      <c r="AET321"/>
      <c r="AEU321"/>
      <c r="AEV321"/>
      <c r="AEW321"/>
      <c r="AEX321"/>
      <c r="AEY321"/>
      <c r="AEZ321"/>
      <c r="AFA321"/>
      <c r="AFB321"/>
      <c r="AFC321"/>
      <c r="AFD321"/>
      <c r="AFE321"/>
      <c r="AFF321"/>
      <c r="AFG321"/>
      <c r="AFH321"/>
      <c r="AFI321"/>
      <c r="AFJ321"/>
      <c r="AFK321"/>
      <c r="AFL321"/>
      <c r="AFM321"/>
      <c r="AFN321"/>
      <c r="AFO321"/>
      <c r="AFP321"/>
      <c r="AFQ321"/>
      <c r="AFR321"/>
      <c r="AFS321"/>
      <c r="AFT321"/>
      <c r="AFU321"/>
      <c r="AFV321"/>
      <c r="AFW321"/>
      <c r="AFX321"/>
      <c r="AFY321"/>
      <c r="AFZ321"/>
      <c r="AGA321"/>
      <c r="AGB321"/>
      <c r="AGC321"/>
      <c r="AGD321"/>
      <c r="AGE321"/>
      <c r="AGF321"/>
      <c r="AGG321"/>
      <c r="AGH321"/>
      <c r="AGI321"/>
      <c r="AGJ321"/>
      <c r="AGK321"/>
      <c r="AGL321"/>
      <c r="AGM321"/>
      <c r="AGN321"/>
      <c r="AGO321"/>
      <c r="AGP321"/>
      <c r="AGQ321"/>
      <c r="AGR321"/>
      <c r="AGS321"/>
      <c r="AGT321"/>
      <c r="AGU321"/>
      <c r="AGV321"/>
      <c r="AGW321"/>
      <c r="AGX321"/>
      <c r="AGY321"/>
      <c r="AGZ321"/>
      <c r="AHA321"/>
      <c r="AHB321"/>
      <c r="AHC321"/>
      <c r="AHD321"/>
      <c r="AHE321"/>
      <c r="AHF321"/>
      <c r="AHG321"/>
      <c r="AHH321"/>
      <c r="AHI321"/>
      <c r="AHJ321"/>
      <c r="AHK321"/>
      <c r="AHL321"/>
      <c r="AHM321"/>
      <c r="AHN321"/>
      <c r="AHO321"/>
      <c r="AHP321"/>
      <c r="AHQ321"/>
      <c r="AHR321"/>
      <c r="AHS321"/>
      <c r="AHT321"/>
      <c r="AHU321"/>
      <c r="AHV321"/>
      <c r="AHW321"/>
      <c r="AHX321"/>
      <c r="AHY321"/>
      <c r="AHZ321"/>
      <c r="AIA321"/>
      <c r="AIB321"/>
      <c r="AIC321"/>
      <c r="AID321"/>
      <c r="AIE321"/>
      <c r="AIF321"/>
      <c r="AIG321"/>
      <c r="AIH321"/>
      <c r="AII321"/>
      <c r="AIJ321"/>
      <c r="AIK321"/>
      <c r="AIL321"/>
      <c r="AIM321"/>
      <c r="AIN321"/>
      <c r="AIO321"/>
      <c r="AIP321"/>
      <c r="AIQ321"/>
      <c r="AIR321"/>
      <c r="AIS321"/>
      <c r="AIT321"/>
      <c r="AIU321"/>
      <c r="AIV321"/>
      <c r="AIW321"/>
      <c r="AIX321"/>
      <c r="AIY321"/>
      <c r="AIZ321"/>
      <c r="AJA321"/>
      <c r="AJB321"/>
      <c r="AJC321"/>
      <c r="AJD321"/>
      <c r="AJE321"/>
      <c r="AJF321"/>
      <c r="AJG321"/>
      <c r="AJH321"/>
      <c r="AJI321"/>
      <c r="AJJ321"/>
      <c r="AJK321"/>
      <c r="AJL321"/>
      <c r="AJM321"/>
      <c r="AJN321"/>
      <c r="AJO321"/>
      <c r="AJP321"/>
      <c r="AJQ321"/>
      <c r="AJR321"/>
      <c r="AJS321"/>
      <c r="AJT321"/>
      <c r="AJU321"/>
      <c r="AJV321"/>
      <c r="AJW321"/>
      <c r="AJX321"/>
      <c r="AJY321"/>
      <c r="AJZ321"/>
      <c r="AKA321"/>
      <c r="AKB321"/>
      <c r="AKC321"/>
      <c r="AKD321"/>
      <c r="AKE321"/>
      <c r="AKF321"/>
      <c r="AKG321"/>
      <c r="AKH321"/>
      <c r="AKI321"/>
      <c r="AKJ321"/>
      <c r="AKK321"/>
      <c r="AKL321"/>
      <c r="AKM321"/>
      <c r="AKN321"/>
      <c r="AKO321"/>
      <c r="AKP321"/>
      <c r="AKQ321"/>
      <c r="AKR321"/>
      <c r="AKS321"/>
      <c r="AKT321"/>
      <c r="AKU321"/>
      <c r="AKV321"/>
      <c r="AKW321"/>
      <c r="AKX321"/>
      <c r="AKY321"/>
      <c r="AKZ321"/>
      <c r="ALA321"/>
      <c r="ALB321"/>
      <c r="ALC321"/>
      <c r="ALD321"/>
      <c r="ALE321"/>
      <c r="ALF321"/>
      <c r="ALG321"/>
      <c r="ALH321"/>
      <c r="ALI321"/>
      <c r="ALJ321"/>
      <c r="ALK321"/>
      <c r="ALL321"/>
      <c r="ALM321"/>
      <c r="ALN321"/>
      <c r="ALO321"/>
      <c r="ALP321"/>
      <c r="ALQ321"/>
      <c r="ALR321"/>
      <c r="ALS321"/>
      <c r="ALT321"/>
      <c r="ALU321"/>
      <c r="ALV321"/>
      <c r="ALW321"/>
      <c r="ALX321"/>
      <c r="ALY321"/>
      <c r="ALZ321"/>
      <c r="AMA321"/>
      <c r="AMB321"/>
      <c r="AMC321"/>
      <c r="AMD321"/>
      <c r="AME321"/>
      <c r="AMF321"/>
      <c r="AMG321"/>
      <c r="AMH321"/>
      <c r="AMI321"/>
      <c r="AMJ321"/>
    </row>
    <row r="322" spans="1:1024" ht="39" x14ac:dyDescent="0.25">
      <c r="A322" s="152" t="s">
        <v>1488</v>
      </c>
      <c r="B322" s="160">
        <v>0.82279859602060701</v>
      </c>
      <c r="C322" s="160"/>
      <c r="D322" s="160"/>
      <c r="E322" s="160"/>
      <c r="F322" s="160"/>
      <c r="G322" s="160"/>
      <c r="H322" s="160"/>
      <c r="I322" s="160"/>
      <c r="J322" s="160"/>
      <c r="K322" s="160"/>
      <c r="L322" s="160"/>
      <c r="M322" s="160"/>
      <c r="N322" s="160"/>
      <c r="O322" s="160"/>
      <c r="P322" s="161"/>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c r="AAA322"/>
      <c r="AAB322"/>
      <c r="AAC322"/>
      <c r="AAD322"/>
      <c r="AAE322"/>
      <c r="AAF322"/>
      <c r="AAG322"/>
      <c r="AAH322"/>
      <c r="AAI322"/>
      <c r="AAJ322"/>
      <c r="AAK322"/>
      <c r="AAL322"/>
      <c r="AAM322"/>
      <c r="AAN322"/>
      <c r="AAO322"/>
      <c r="AAP322"/>
      <c r="AAQ322"/>
      <c r="AAR322"/>
      <c r="AAS322"/>
      <c r="AAT322"/>
      <c r="AAU322"/>
      <c r="AAV322"/>
      <c r="AAW322"/>
      <c r="AAX322"/>
      <c r="AAY322"/>
      <c r="AAZ322"/>
      <c r="ABA322"/>
      <c r="ABB322"/>
      <c r="ABC322"/>
      <c r="ABD322"/>
      <c r="ABE322"/>
      <c r="ABF322"/>
      <c r="ABG322"/>
      <c r="ABH322"/>
      <c r="ABI322"/>
      <c r="ABJ322"/>
      <c r="ABK322"/>
      <c r="ABL322"/>
      <c r="ABM322"/>
      <c r="ABN322"/>
      <c r="ABO322"/>
      <c r="ABP322"/>
      <c r="ABQ322"/>
      <c r="ABR322"/>
      <c r="ABS322"/>
      <c r="ABT322"/>
      <c r="ABU322"/>
      <c r="ABV322"/>
      <c r="ABW322"/>
      <c r="ABX322"/>
      <c r="ABY322"/>
      <c r="ABZ322"/>
      <c r="ACA322"/>
      <c r="ACB322"/>
      <c r="ACC322"/>
      <c r="ACD322"/>
      <c r="ACE322"/>
      <c r="ACF322"/>
      <c r="ACG322"/>
      <c r="ACH322"/>
      <c r="ACI322"/>
      <c r="ACJ322"/>
      <c r="ACK322"/>
      <c r="ACL322"/>
      <c r="ACM322"/>
      <c r="ACN322"/>
      <c r="ACO322"/>
      <c r="ACP322"/>
      <c r="ACQ322"/>
      <c r="ACR322"/>
      <c r="ACS322"/>
      <c r="ACT322"/>
      <c r="ACU322"/>
      <c r="ACV322"/>
      <c r="ACW322"/>
      <c r="ACX322"/>
      <c r="ACY322"/>
      <c r="ACZ322"/>
      <c r="ADA322"/>
      <c r="ADB322"/>
      <c r="ADC322"/>
      <c r="ADD322"/>
      <c r="ADE322"/>
      <c r="ADF322"/>
      <c r="ADG322"/>
      <c r="ADH322"/>
      <c r="ADI322"/>
      <c r="ADJ322"/>
      <c r="ADK322"/>
      <c r="ADL322"/>
      <c r="ADM322"/>
      <c r="ADN322"/>
      <c r="ADO322"/>
      <c r="ADP322"/>
      <c r="ADQ322"/>
      <c r="ADR322"/>
      <c r="ADS322"/>
      <c r="ADT322"/>
      <c r="ADU322"/>
      <c r="ADV322"/>
      <c r="ADW322"/>
      <c r="ADX322"/>
      <c r="ADY322"/>
      <c r="ADZ322"/>
      <c r="AEA322"/>
      <c r="AEB322"/>
      <c r="AEC322"/>
      <c r="AED322"/>
      <c r="AEE322"/>
      <c r="AEF322"/>
      <c r="AEG322"/>
      <c r="AEH322"/>
      <c r="AEI322"/>
      <c r="AEJ322"/>
      <c r="AEK322"/>
      <c r="AEL322"/>
      <c r="AEM322"/>
      <c r="AEN322"/>
      <c r="AEO322"/>
      <c r="AEP322"/>
      <c r="AEQ322"/>
      <c r="AER322"/>
      <c r="AES322"/>
      <c r="AET322"/>
      <c r="AEU322"/>
      <c r="AEV322"/>
      <c r="AEW322"/>
      <c r="AEX322"/>
      <c r="AEY322"/>
      <c r="AEZ322"/>
      <c r="AFA322"/>
      <c r="AFB322"/>
      <c r="AFC322"/>
      <c r="AFD322"/>
      <c r="AFE322"/>
      <c r="AFF322"/>
      <c r="AFG322"/>
      <c r="AFH322"/>
      <c r="AFI322"/>
      <c r="AFJ322"/>
      <c r="AFK322"/>
      <c r="AFL322"/>
      <c r="AFM322"/>
      <c r="AFN322"/>
      <c r="AFO322"/>
      <c r="AFP322"/>
      <c r="AFQ322"/>
      <c r="AFR322"/>
      <c r="AFS322"/>
      <c r="AFT322"/>
      <c r="AFU322"/>
      <c r="AFV322"/>
      <c r="AFW322"/>
      <c r="AFX322"/>
      <c r="AFY322"/>
      <c r="AFZ322"/>
      <c r="AGA322"/>
      <c r="AGB322"/>
      <c r="AGC322"/>
      <c r="AGD322"/>
      <c r="AGE322"/>
      <c r="AGF322"/>
      <c r="AGG322"/>
      <c r="AGH322"/>
      <c r="AGI322"/>
      <c r="AGJ322"/>
      <c r="AGK322"/>
      <c r="AGL322"/>
      <c r="AGM322"/>
      <c r="AGN322"/>
      <c r="AGO322"/>
      <c r="AGP322"/>
      <c r="AGQ322"/>
      <c r="AGR322"/>
      <c r="AGS322"/>
      <c r="AGT322"/>
      <c r="AGU322"/>
      <c r="AGV322"/>
      <c r="AGW322"/>
      <c r="AGX322"/>
      <c r="AGY322"/>
      <c r="AGZ322"/>
      <c r="AHA322"/>
      <c r="AHB322"/>
      <c r="AHC322"/>
      <c r="AHD322"/>
      <c r="AHE322"/>
      <c r="AHF322"/>
      <c r="AHG322"/>
      <c r="AHH322"/>
      <c r="AHI322"/>
      <c r="AHJ322"/>
      <c r="AHK322"/>
      <c r="AHL322"/>
      <c r="AHM322"/>
      <c r="AHN322"/>
      <c r="AHO322"/>
      <c r="AHP322"/>
      <c r="AHQ322"/>
      <c r="AHR322"/>
      <c r="AHS322"/>
      <c r="AHT322"/>
      <c r="AHU322"/>
      <c r="AHV322"/>
      <c r="AHW322"/>
      <c r="AHX322"/>
      <c r="AHY322"/>
      <c r="AHZ322"/>
      <c r="AIA322"/>
      <c r="AIB322"/>
      <c r="AIC322"/>
      <c r="AID322"/>
      <c r="AIE322"/>
      <c r="AIF322"/>
      <c r="AIG322"/>
      <c r="AIH322"/>
      <c r="AII322"/>
      <c r="AIJ322"/>
      <c r="AIK322"/>
      <c r="AIL322"/>
      <c r="AIM322"/>
      <c r="AIN322"/>
      <c r="AIO322"/>
      <c r="AIP322"/>
      <c r="AIQ322"/>
      <c r="AIR322"/>
      <c r="AIS322"/>
      <c r="AIT322"/>
      <c r="AIU322"/>
      <c r="AIV322"/>
      <c r="AIW322"/>
      <c r="AIX322"/>
      <c r="AIY322"/>
      <c r="AIZ322"/>
      <c r="AJA322"/>
      <c r="AJB322"/>
      <c r="AJC322"/>
      <c r="AJD322"/>
      <c r="AJE322"/>
      <c r="AJF322"/>
      <c r="AJG322"/>
      <c r="AJH322"/>
      <c r="AJI322"/>
      <c r="AJJ322"/>
      <c r="AJK322"/>
      <c r="AJL322"/>
      <c r="AJM322"/>
      <c r="AJN322"/>
      <c r="AJO322"/>
      <c r="AJP322"/>
      <c r="AJQ322"/>
      <c r="AJR322"/>
      <c r="AJS322"/>
      <c r="AJT322"/>
      <c r="AJU322"/>
      <c r="AJV322"/>
      <c r="AJW322"/>
      <c r="AJX322"/>
      <c r="AJY322"/>
      <c r="AJZ322"/>
      <c r="AKA322"/>
      <c r="AKB322"/>
      <c r="AKC322"/>
      <c r="AKD322"/>
      <c r="AKE322"/>
      <c r="AKF322"/>
      <c r="AKG322"/>
      <c r="AKH322"/>
      <c r="AKI322"/>
      <c r="AKJ322"/>
      <c r="AKK322"/>
      <c r="AKL322"/>
      <c r="AKM322"/>
      <c r="AKN322"/>
      <c r="AKO322"/>
      <c r="AKP322"/>
      <c r="AKQ322"/>
      <c r="AKR322"/>
      <c r="AKS322"/>
      <c r="AKT322"/>
      <c r="AKU322"/>
      <c r="AKV322"/>
      <c r="AKW322"/>
      <c r="AKX322"/>
      <c r="AKY322"/>
      <c r="AKZ322"/>
      <c r="ALA322"/>
      <c r="ALB322"/>
      <c r="ALC322"/>
      <c r="ALD322"/>
      <c r="ALE322"/>
      <c r="ALF322"/>
      <c r="ALG322"/>
      <c r="ALH322"/>
      <c r="ALI322"/>
      <c r="ALJ322"/>
      <c r="ALK322"/>
      <c r="ALL322"/>
      <c r="ALM322"/>
      <c r="ALN322"/>
      <c r="ALO322"/>
      <c r="ALP322"/>
      <c r="ALQ322"/>
      <c r="ALR322"/>
      <c r="ALS322"/>
      <c r="ALT322"/>
      <c r="ALU322"/>
      <c r="ALV322"/>
      <c r="ALW322"/>
      <c r="ALX322"/>
      <c r="ALY322"/>
      <c r="ALZ322"/>
      <c r="AMA322"/>
      <c r="AMB322"/>
      <c r="AMC322"/>
      <c r="AMD322"/>
      <c r="AME322"/>
      <c r="AMF322"/>
      <c r="AMG322"/>
      <c r="AMH322"/>
      <c r="AMI322"/>
      <c r="AMJ322"/>
    </row>
    <row r="323" spans="1:1024" ht="39" x14ac:dyDescent="0.25">
      <c r="A323" s="152" t="s">
        <v>1489</v>
      </c>
      <c r="B323" s="160">
        <v>0.88742635913426937</v>
      </c>
      <c r="C323" s="160"/>
      <c r="D323" s="160"/>
      <c r="E323" s="160"/>
      <c r="F323" s="160"/>
      <c r="G323" s="160"/>
      <c r="H323" s="160"/>
      <c r="I323" s="160"/>
      <c r="J323" s="160"/>
      <c r="K323" s="160"/>
      <c r="L323" s="160"/>
      <c r="M323" s="160"/>
      <c r="N323" s="160"/>
      <c r="O323" s="160"/>
      <c r="P323" s="161"/>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c r="ABM323"/>
      <c r="ABN323"/>
      <c r="ABO323"/>
      <c r="ABP323"/>
      <c r="ABQ323"/>
      <c r="ABR323"/>
      <c r="ABS323"/>
      <c r="ABT323"/>
      <c r="ABU323"/>
      <c r="ABV323"/>
      <c r="ABW323"/>
      <c r="ABX323"/>
      <c r="ABY323"/>
      <c r="ABZ323"/>
      <c r="ACA323"/>
      <c r="ACB323"/>
      <c r="ACC323"/>
      <c r="ACD323"/>
      <c r="ACE323"/>
      <c r="ACF323"/>
      <c r="ACG323"/>
      <c r="ACH323"/>
      <c r="ACI323"/>
      <c r="ACJ323"/>
      <c r="ACK323"/>
      <c r="ACL323"/>
      <c r="ACM323"/>
      <c r="ACN323"/>
      <c r="ACO323"/>
      <c r="ACP323"/>
      <c r="ACQ323"/>
      <c r="ACR323"/>
      <c r="ACS323"/>
      <c r="ACT323"/>
      <c r="ACU323"/>
      <c r="ACV323"/>
      <c r="ACW323"/>
      <c r="ACX323"/>
      <c r="ACY323"/>
      <c r="ACZ323"/>
      <c r="ADA323"/>
      <c r="ADB323"/>
      <c r="ADC323"/>
      <c r="ADD323"/>
      <c r="ADE323"/>
      <c r="ADF323"/>
      <c r="ADG323"/>
      <c r="ADH323"/>
      <c r="ADI323"/>
      <c r="ADJ323"/>
      <c r="ADK323"/>
      <c r="ADL323"/>
      <c r="ADM323"/>
      <c r="ADN323"/>
      <c r="ADO323"/>
      <c r="ADP323"/>
      <c r="ADQ323"/>
      <c r="ADR323"/>
      <c r="ADS323"/>
      <c r="ADT323"/>
      <c r="ADU323"/>
      <c r="ADV323"/>
      <c r="ADW323"/>
      <c r="ADX323"/>
      <c r="ADY323"/>
      <c r="ADZ323"/>
      <c r="AEA323"/>
      <c r="AEB323"/>
      <c r="AEC323"/>
      <c r="AED323"/>
      <c r="AEE323"/>
      <c r="AEF323"/>
      <c r="AEG323"/>
      <c r="AEH323"/>
      <c r="AEI323"/>
      <c r="AEJ323"/>
      <c r="AEK323"/>
      <c r="AEL323"/>
      <c r="AEM323"/>
      <c r="AEN323"/>
      <c r="AEO323"/>
      <c r="AEP323"/>
      <c r="AEQ323"/>
      <c r="AER323"/>
      <c r="AES323"/>
      <c r="AET323"/>
      <c r="AEU323"/>
      <c r="AEV323"/>
      <c r="AEW323"/>
      <c r="AEX323"/>
      <c r="AEY323"/>
      <c r="AEZ323"/>
      <c r="AFA323"/>
      <c r="AFB323"/>
      <c r="AFC323"/>
      <c r="AFD323"/>
      <c r="AFE323"/>
      <c r="AFF323"/>
      <c r="AFG323"/>
      <c r="AFH323"/>
      <c r="AFI323"/>
      <c r="AFJ323"/>
      <c r="AFK323"/>
      <c r="AFL323"/>
      <c r="AFM323"/>
      <c r="AFN323"/>
      <c r="AFO323"/>
      <c r="AFP323"/>
      <c r="AFQ323"/>
      <c r="AFR323"/>
      <c r="AFS323"/>
      <c r="AFT323"/>
      <c r="AFU323"/>
      <c r="AFV323"/>
      <c r="AFW323"/>
      <c r="AFX323"/>
      <c r="AFY323"/>
      <c r="AFZ323"/>
      <c r="AGA323"/>
      <c r="AGB323"/>
      <c r="AGC323"/>
      <c r="AGD323"/>
      <c r="AGE323"/>
      <c r="AGF323"/>
      <c r="AGG323"/>
      <c r="AGH323"/>
      <c r="AGI323"/>
      <c r="AGJ323"/>
      <c r="AGK323"/>
      <c r="AGL323"/>
      <c r="AGM323"/>
      <c r="AGN323"/>
      <c r="AGO323"/>
      <c r="AGP323"/>
      <c r="AGQ323"/>
      <c r="AGR323"/>
      <c r="AGS323"/>
      <c r="AGT323"/>
      <c r="AGU323"/>
      <c r="AGV323"/>
      <c r="AGW323"/>
      <c r="AGX323"/>
      <c r="AGY323"/>
      <c r="AGZ323"/>
      <c r="AHA323"/>
      <c r="AHB323"/>
      <c r="AHC323"/>
      <c r="AHD323"/>
      <c r="AHE323"/>
      <c r="AHF323"/>
      <c r="AHG323"/>
      <c r="AHH323"/>
      <c r="AHI323"/>
      <c r="AHJ323"/>
      <c r="AHK323"/>
      <c r="AHL323"/>
      <c r="AHM323"/>
      <c r="AHN323"/>
      <c r="AHO323"/>
      <c r="AHP323"/>
      <c r="AHQ323"/>
      <c r="AHR323"/>
      <c r="AHS323"/>
      <c r="AHT323"/>
      <c r="AHU323"/>
      <c r="AHV323"/>
      <c r="AHW323"/>
      <c r="AHX323"/>
      <c r="AHY323"/>
      <c r="AHZ323"/>
      <c r="AIA323"/>
      <c r="AIB323"/>
      <c r="AIC323"/>
      <c r="AID323"/>
      <c r="AIE323"/>
      <c r="AIF323"/>
      <c r="AIG323"/>
      <c r="AIH323"/>
      <c r="AII323"/>
      <c r="AIJ323"/>
      <c r="AIK323"/>
      <c r="AIL323"/>
      <c r="AIM323"/>
      <c r="AIN323"/>
      <c r="AIO323"/>
      <c r="AIP323"/>
      <c r="AIQ323"/>
      <c r="AIR323"/>
      <c r="AIS323"/>
      <c r="AIT323"/>
      <c r="AIU323"/>
      <c r="AIV323"/>
      <c r="AIW323"/>
      <c r="AIX323"/>
      <c r="AIY323"/>
      <c r="AIZ323"/>
      <c r="AJA323"/>
      <c r="AJB323"/>
      <c r="AJC323"/>
      <c r="AJD323"/>
      <c r="AJE323"/>
      <c r="AJF323"/>
      <c r="AJG323"/>
      <c r="AJH323"/>
      <c r="AJI323"/>
      <c r="AJJ323"/>
      <c r="AJK323"/>
      <c r="AJL323"/>
      <c r="AJM323"/>
      <c r="AJN323"/>
      <c r="AJO323"/>
      <c r="AJP323"/>
      <c r="AJQ323"/>
      <c r="AJR323"/>
      <c r="AJS323"/>
      <c r="AJT323"/>
      <c r="AJU323"/>
      <c r="AJV323"/>
      <c r="AJW323"/>
      <c r="AJX323"/>
      <c r="AJY323"/>
      <c r="AJZ323"/>
      <c r="AKA323"/>
      <c r="AKB323"/>
      <c r="AKC323"/>
      <c r="AKD323"/>
      <c r="AKE323"/>
      <c r="AKF323"/>
      <c r="AKG323"/>
      <c r="AKH323"/>
      <c r="AKI323"/>
      <c r="AKJ323"/>
      <c r="AKK323"/>
      <c r="AKL323"/>
      <c r="AKM323"/>
      <c r="AKN323"/>
      <c r="AKO323"/>
      <c r="AKP323"/>
      <c r="AKQ323"/>
      <c r="AKR323"/>
      <c r="AKS323"/>
      <c r="AKT323"/>
      <c r="AKU323"/>
      <c r="AKV323"/>
      <c r="AKW323"/>
      <c r="AKX323"/>
      <c r="AKY323"/>
      <c r="AKZ323"/>
      <c r="ALA323"/>
      <c r="ALB323"/>
      <c r="ALC323"/>
      <c r="ALD323"/>
      <c r="ALE323"/>
      <c r="ALF323"/>
      <c r="ALG323"/>
      <c r="ALH323"/>
      <c r="ALI323"/>
      <c r="ALJ323"/>
      <c r="ALK323"/>
      <c r="ALL323"/>
      <c r="ALM323"/>
      <c r="ALN323"/>
      <c r="ALO323"/>
      <c r="ALP323"/>
      <c r="ALQ323"/>
      <c r="ALR323"/>
      <c r="ALS323"/>
      <c r="ALT323"/>
      <c r="ALU323"/>
      <c r="ALV323"/>
      <c r="ALW323"/>
      <c r="ALX323"/>
      <c r="ALY323"/>
      <c r="ALZ323"/>
      <c r="AMA323"/>
      <c r="AMB323"/>
      <c r="AMC323"/>
      <c r="AMD323"/>
      <c r="AME323"/>
      <c r="AMF323"/>
      <c r="AMG323"/>
      <c r="AMH323"/>
      <c r="AMI323"/>
      <c r="AMJ323"/>
    </row>
    <row r="324" spans="1:1024" ht="26.25" x14ac:dyDescent="0.25">
      <c r="A324" s="152" t="s">
        <v>1490</v>
      </c>
      <c r="B324" s="160"/>
      <c r="C324" s="160"/>
      <c r="D324" s="160"/>
      <c r="E324" s="160"/>
      <c r="F324" s="160"/>
      <c r="G324" s="160">
        <v>0.93224959612277869</v>
      </c>
      <c r="H324" s="160"/>
      <c r="I324" s="160">
        <v>0.16646415552855409</v>
      </c>
      <c r="J324" s="160"/>
      <c r="K324" s="160"/>
      <c r="L324" s="160"/>
      <c r="M324" s="160"/>
      <c r="N324" s="160"/>
      <c r="O324" s="160"/>
      <c r="P324" s="161"/>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c r="AAA324"/>
      <c r="AAB324"/>
      <c r="AAC324"/>
      <c r="AAD324"/>
      <c r="AAE324"/>
      <c r="AAF324"/>
      <c r="AAG324"/>
      <c r="AAH324"/>
      <c r="AAI324"/>
      <c r="AAJ324"/>
      <c r="AAK324"/>
      <c r="AAL324"/>
      <c r="AAM324"/>
      <c r="AAN324"/>
      <c r="AAO324"/>
      <c r="AAP324"/>
      <c r="AAQ324"/>
      <c r="AAR324"/>
      <c r="AAS324"/>
      <c r="AAT324"/>
      <c r="AAU324"/>
      <c r="AAV324"/>
      <c r="AAW324"/>
      <c r="AAX324"/>
      <c r="AAY324"/>
      <c r="AAZ324"/>
      <c r="ABA324"/>
      <c r="ABB324"/>
      <c r="ABC324"/>
      <c r="ABD324"/>
      <c r="ABE324"/>
      <c r="ABF324"/>
      <c r="ABG324"/>
      <c r="ABH324"/>
      <c r="ABI324"/>
      <c r="ABJ324"/>
      <c r="ABK324"/>
      <c r="ABL324"/>
      <c r="ABM324"/>
      <c r="ABN324"/>
      <c r="ABO324"/>
      <c r="ABP324"/>
      <c r="ABQ324"/>
      <c r="ABR324"/>
      <c r="ABS324"/>
      <c r="ABT324"/>
      <c r="ABU324"/>
      <c r="ABV324"/>
      <c r="ABW324"/>
      <c r="ABX324"/>
      <c r="ABY324"/>
      <c r="ABZ324"/>
      <c r="ACA324"/>
      <c r="ACB324"/>
      <c r="ACC324"/>
      <c r="ACD324"/>
      <c r="ACE324"/>
      <c r="ACF324"/>
      <c r="ACG324"/>
      <c r="ACH324"/>
      <c r="ACI324"/>
      <c r="ACJ324"/>
      <c r="ACK324"/>
      <c r="ACL324"/>
      <c r="ACM324"/>
      <c r="ACN324"/>
      <c r="ACO324"/>
      <c r="ACP324"/>
      <c r="ACQ324"/>
      <c r="ACR324"/>
      <c r="ACS324"/>
      <c r="ACT324"/>
      <c r="ACU324"/>
      <c r="ACV324"/>
      <c r="ACW324"/>
      <c r="ACX324"/>
      <c r="ACY324"/>
      <c r="ACZ324"/>
      <c r="ADA324"/>
      <c r="ADB324"/>
      <c r="ADC324"/>
      <c r="ADD324"/>
      <c r="ADE324"/>
      <c r="ADF324"/>
      <c r="ADG324"/>
      <c r="ADH324"/>
      <c r="ADI324"/>
      <c r="ADJ324"/>
      <c r="ADK324"/>
      <c r="ADL324"/>
      <c r="ADM324"/>
      <c r="ADN324"/>
      <c r="ADO324"/>
      <c r="ADP324"/>
      <c r="ADQ324"/>
      <c r="ADR324"/>
      <c r="ADS324"/>
      <c r="ADT324"/>
      <c r="ADU324"/>
      <c r="ADV324"/>
      <c r="ADW324"/>
      <c r="ADX324"/>
      <c r="ADY324"/>
      <c r="ADZ324"/>
      <c r="AEA324"/>
      <c r="AEB324"/>
      <c r="AEC324"/>
      <c r="AED324"/>
      <c r="AEE324"/>
      <c r="AEF324"/>
      <c r="AEG324"/>
      <c r="AEH324"/>
      <c r="AEI324"/>
      <c r="AEJ324"/>
      <c r="AEK324"/>
      <c r="AEL324"/>
      <c r="AEM324"/>
      <c r="AEN324"/>
      <c r="AEO324"/>
      <c r="AEP324"/>
      <c r="AEQ324"/>
      <c r="AER324"/>
      <c r="AES324"/>
      <c r="AET324"/>
      <c r="AEU324"/>
      <c r="AEV324"/>
      <c r="AEW324"/>
      <c r="AEX324"/>
      <c r="AEY324"/>
      <c r="AEZ324"/>
      <c r="AFA324"/>
      <c r="AFB324"/>
      <c r="AFC324"/>
      <c r="AFD324"/>
      <c r="AFE324"/>
      <c r="AFF324"/>
      <c r="AFG324"/>
      <c r="AFH324"/>
      <c r="AFI324"/>
      <c r="AFJ324"/>
      <c r="AFK324"/>
      <c r="AFL324"/>
      <c r="AFM324"/>
      <c r="AFN324"/>
      <c r="AFO324"/>
      <c r="AFP324"/>
      <c r="AFQ324"/>
      <c r="AFR324"/>
      <c r="AFS324"/>
      <c r="AFT324"/>
      <c r="AFU324"/>
      <c r="AFV324"/>
      <c r="AFW324"/>
      <c r="AFX324"/>
      <c r="AFY324"/>
      <c r="AFZ324"/>
      <c r="AGA324"/>
      <c r="AGB324"/>
      <c r="AGC324"/>
      <c r="AGD324"/>
      <c r="AGE324"/>
      <c r="AGF324"/>
      <c r="AGG324"/>
      <c r="AGH324"/>
      <c r="AGI324"/>
      <c r="AGJ324"/>
      <c r="AGK324"/>
      <c r="AGL324"/>
      <c r="AGM324"/>
      <c r="AGN324"/>
      <c r="AGO324"/>
      <c r="AGP324"/>
      <c r="AGQ324"/>
      <c r="AGR324"/>
      <c r="AGS324"/>
      <c r="AGT324"/>
      <c r="AGU324"/>
      <c r="AGV324"/>
      <c r="AGW324"/>
      <c r="AGX324"/>
      <c r="AGY324"/>
      <c r="AGZ324"/>
      <c r="AHA324"/>
      <c r="AHB324"/>
      <c r="AHC324"/>
      <c r="AHD324"/>
      <c r="AHE324"/>
      <c r="AHF324"/>
      <c r="AHG324"/>
      <c r="AHH324"/>
      <c r="AHI324"/>
      <c r="AHJ324"/>
      <c r="AHK324"/>
      <c r="AHL324"/>
      <c r="AHM324"/>
      <c r="AHN324"/>
      <c r="AHO324"/>
      <c r="AHP324"/>
      <c r="AHQ324"/>
      <c r="AHR324"/>
      <c r="AHS324"/>
      <c r="AHT324"/>
      <c r="AHU324"/>
      <c r="AHV324"/>
      <c r="AHW324"/>
      <c r="AHX324"/>
      <c r="AHY324"/>
      <c r="AHZ324"/>
      <c r="AIA324"/>
      <c r="AIB324"/>
      <c r="AIC324"/>
      <c r="AID324"/>
      <c r="AIE324"/>
      <c r="AIF324"/>
      <c r="AIG324"/>
      <c r="AIH324"/>
      <c r="AII324"/>
      <c r="AIJ324"/>
      <c r="AIK324"/>
      <c r="AIL324"/>
      <c r="AIM324"/>
      <c r="AIN324"/>
      <c r="AIO324"/>
      <c r="AIP324"/>
      <c r="AIQ324"/>
      <c r="AIR324"/>
      <c r="AIS324"/>
      <c r="AIT324"/>
      <c r="AIU324"/>
      <c r="AIV324"/>
      <c r="AIW324"/>
      <c r="AIX324"/>
      <c r="AIY324"/>
      <c r="AIZ324"/>
      <c r="AJA324"/>
      <c r="AJB324"/>
      <c r="AJC324"/>
      <c r="AJD324"/>
      <c r="AJE324"/>
      <c r="AJF324"/>
      <c r="AJG324"/>
      <c r="AJH324"/>
      <c r="AJI324"/>
      <c r="AJJ324"/>
      <c r="AJK324"/>
      <c r="AJL324"/>
      <c r="AJM324"/>
      <c r="AJN324"/>
      <c r="AJO324"/>
      <c r="AJP324"/>
      <c r="AJQ324"/>
      <c r="AJR324"/>
      <c r="AJS324"/>
      <c r="AJT324"/>
      <c r="AJU324"/>
      <c r="AJV324"/>
      <c r="AJW324"/>
      <c r="AJX324"/>
      <c r="AJY324"/>
      <c r="AJZ324"/>
      <c r="AKA324"/>
      <c r="AKB324"/>
      <c r="AKC324"/>
      <c r="AKD324"/>
      <c r="AKE324"/>
      <c r="AKF324"/>
      <c r="AKG324"/>
      <c r="AKH324"/>
      <c r="AKI324"/>
      <c r="AKJ324"/>
      <c r="AKK324"/>
      <c r="AKL324"/>
      <c r="AKM324"/>
      <c r="AKN324"/>
      <c r="AKO324"/>
      <c r="AKP324"/>
      <c r="AKQ324"/>
      <c r="AKR324"/>
      <c r="AKS324"/>
      <c r="AKT324"/>
      <c r="AKU324"/>
      <c r="AKV324"/>
      <c r="AKW324"/>
      <c r="AKX324"/>
      <c r="AKY324"/>
      <c r="AKZ324"/>
      <c r="ALA324"/>
      <c r="ALB324"/>
      <c r="ALC324"/>
      <c r="ALD324"/>
      <c r="ALE324"/>
      <c r="ALF324"/>
      <c r="ALG324"/>
      <c r="ALH324"/>
      <c r="ALI324"/>
      <c r="ALJ324"/>
      <c r="ALK324"/>
      <c r="ALL324"/>
      <c r="ALM324"/>
      <c r="ALN324"/>
      <c r="ALO324"/>
      <c r="ALP324"/>
      <c r="ALQ324"/>
      <c r="ALR324"/>
      <c r="ALS324"/>
      <c r="ALT324"/>
      <c r="ALU324"/>
      <c r="ALV324"/>
      <c r="ALW324"/>
      <c r="ALX324"/>
      <c r="ALY324"/>
      <c r="ALZ324"/>
      <c r="AMA324"/>
      <c r="AMB324"/>
      <c r="AMC324"/>
      <c r="AMD324"/>
      <c r="AME324"/>
      <c r="AMF324"/>
      <c r="AMG324"/>
      <c r="AMH324"/>
      <c r="AMI324"/>
      <c r="AMJ324"/>
    </row>
    <row r="325" spans="1:1024" ht="26.25" x14ac:dyDescent="0.25">
      <c r="A325" s="152" t="s">
        <v>1491</v>
      </c>
      <c r="B325" s="160">
        <v>0.88107373428474334</v>
      </c>
      <c r="C325" s="160"/>
      <c r="D325" s="160"/>
      <c r="E325" s="160"/>
      <c r="F325" s="160"/>
      <c r="G325" s="160">
        <v>0.79093717816683839</v>
      </c>
      <c r="H325" s="160"/>
      <c r="I325" s="160"/>
      <c r="J325" s="160"/>
      <c r="K325" s="160"/>
      <c r="L325" s="160"/>
      <c r="M325" s="160"/>
      <c r="N325" s="160"/>
      <c r="O325" s="160"/>
      <c r="P325" s="161"/>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c r="ABM325"/>
      <c r="ABN325"/>
      <c r="ABO325"/>
      <c r="ABP325"/>
      <c r="ABQ325"/>
      <c r="ABR325"/>
      <c r="ABS325"/>
      <c r="ABT325"/>
      <c r="ABU325"/>
      <c r="ABV325"/>
      <c r="ABW325"/>
      <c r="ABX325"/>
      <c r="ABY325"/>
      <c r="ABZ325"/>
      <c r="ACA325"/>
      <c r="ACB325"/>
      <c r="ACC325"/>
      <c r="ACD325"/>
      <c r="ACE325"/>
      <c r="ACF325"/>
      <c r="ACG325"/>
      <c r="ACH325"/>
      <c r="ACI325"/>
      <c r="ACJ325"/>
      <c r="ACK325"/>
      <c r="ACL325"/>
      <c r="ACM325"/>
      <c r="ACN325"/>
      <c r="ACO325"/>
      <c r="ACP325"/>
      <c r="ACQ325"/>
      <c r="ACR325"/>
      <c r="ACS325"/>
      <c r="ACT325"/>
      <c r="ACU325"/>
      <c r="ACV325"/>
      <c r="ACW325"/>
      <c r="ACX325"/>
      <c r="ACY325"/>
      <c r="ACZ325"/>
      <c r="ADA325"/>
      <c r="ADB325"/>
      <c r="ADC325"/>
      <c r="ADD325"/>
      <c r="ADE325"/>
      <c r="ADF325"/>
      <c r="ADG325"/>
      <c r="ADH325"/>
      <c r="ADI325"/>
      <c r="ADJ325"/>
      <c r="ADK325"/>
      <c r="ADL325"/>
      <c r="ADM325"/>
      <c r="ADN325"/>
      <c r="ADO325"/>
      <c r="ADP325"/>
      <c r="ADQ325"/>
      <c r="ADR325"/>
      <c r="ADS325"/>
      <c r="ADT325"/>
      <c r="ADU325"/>
      <c r="ADV325"/>
      <c r="ADW325"/>
      <c r="ADX325"/>
      <c r="ADY325"/>
      <c r="ADZ325"/>
      <c r="AEA325"/>
      <c r="AEB325"/>
      <c r="AEC325"/>
      <c r="AED325"/>
      <c r="AEE325"/>
      <c r="AEF325"/>
      <c r="AEG325"/>
      <c r="AEH325"/>
      <c r="AEI325"/>
      <c r="AEJ325"/>
      <c r="AEK325"/>
      <c r="AEL325"/>
      <c r="AEM325"/>
      <c r="AEN325"/>
      <c r="AEO325"/>
      <c r="AEP325"/>
      <c r="AEQ325"/>
      <c r="AER325"/>
      <c r="AES325"/>
      <c r="AET325"/>
      <c r="AEU325"/>
      <c r="AEV325"/>
      <c r="AEW325"/>
      <c r="AEX325"/>
      <c r="AEY325"/>
      <c r="AEZ325"/>
      <c r="AFA325"/>
      <c r="AFB325"/>
      <c r="AFC325"/>
      <c r="AFD325"/>
      <c r="AFE325"/>
      <c r="AFF325"/>
      <c r="AFG325"/>
      <c r="AFH325"/>
      <c r="AFI325"/>
      <c r="AFJ325"/>
      <c r="AFK325"/>
      <c r="AFL325"/>
      <c r="AFM325"/>
      <c r="AFN325"/>
      <c r="AFO325"/>
      <c r="AFP325"/>
      <c r="AFQ325"/>
      <c r="AFR325"/>
      <c r="AFS325"/>
      <c r="AFT325"/>
      <c r="AFU325"/>
      <c r="AFV325"/>
      <c r="AFW325"/>
      <c r="AFX325"/>
      <c r="AFY325"/>
      <c r="AFZ325"/>
      <c r="AGA325"/>
      <c r="AGB325"/>
      <c r="AGC325"/>
      <c r="AGD325"/>
      <c r="AGE325"/>
      <c r="AGF325"/>
      <c r="AGG325"/>
      <c r="AGH325"/>
      <c r="AGI325"/>
      <c r="AGJ325"/>
      <c r="AGK325"/>
      <c r="AGL325"/>
      <c r="AGM325"/>
      <c r="AGN325"/>
      <c r="AGO325"/>
      <c r="AGP325"/>
      <c r="AGQ325"/>
      <c r="AGR325"/>
      <c r="AGS325"/>
      <c r="AGT325"/>
      <c r="AGU325"/>
      <c r="AGV325"/>
      <c r="AGW325"/>
      <c r="AGX325"/>
      <c r="AGY325"/>
      <c r="AGZ325"/>
      <c r="AHA325"/>
      <c r="AHB325"/>
      <c r="AHC325"/>
      <c r="AHD325"/>
      <c r="AHE325"/>
      <c r="AHF325"/>
      <c r="AHG325"/>
      <c r="AHH325"/>
      <c r="AHI325"/>
      <c r="AHJ325"/>
      <c r="AHK325"/>
      <c r="AHL325"/>
      <c r="AHM325"/>
      <c r="AHN325"/>
      <c r="AHO325"/>
      <c r="AHP325"/>
      <c r="AHQ325"/>
      <c r="AHR325"/>
      <c r="AHS325"/>
      <c r="AHT325"/>
      <c r="AHU325"/>
      <c r="AHV325"/>
      <c r="AHW325"/>
      <c r="AHX325"/>
      <c r="AHY325"/>
      <c r="AHZ325"/>
      <c r="AIA325"/>
      <c r="AIB325"/>
      <c r="AIC325"/>
      <c r="AID325"/>
      <c r="AIE325"/>
      <c r="AIF325"/>
      <c r="AIG325"/>
      <c r="AIH325"/>
      <c r="AII325"/>
      <c r="AIJ325"/>
      <c r="AIK325"/>
      <c r="AIL325"/>
      <c r="AIM325"/>
      <c r="AIN325"/>
      <c r="AIO325"/>
      <c r="AIP325"/>
      <c r="AIQ325"/>
      <c r="AIR325"/>
      <c r="AIS325"/>
      <c r="AIT325"/>
      <c r="AIU325"/>
      <c r="AIV325"/>
      <c r="AIW325"/>
      <c r="AIX325"/>
      <c r="AIY325"/>
      <c r="AIZ325"/>
      <c r="AJA325"/>
      <c r="AJB325"/>
      <c r="AJC325"/>
      <c r="AJD325"/>
      <c r="AJE325"/>
      <c r="AJF325"/>
      <c r="AJG325"/>
      <c r="AJH325"/>
      <c r="AJI325"/>
      <c r="AJJ325"/>
      <c r="AJK325"/>
      <c r="AJL325"/>
      <c r="AJM325"/>
      <c r="AJN325"/>
      <c r="AJO325"/>
      <c r="AJP325"/>
      <c r="AJQ325"/>
      <c r="AJR325"/>
      <c r="AJS325"/>
      <c r="AJT325"/>
      <c r="AJU325"/>
      <c r="AJV325"/>
      <c r="AJW325"/>
      <c r="AJX325"/>
      <c r="AJY325"/>
      <c r="AJZ325"/>
      <c r="AKA325"/>
      <c r="AKB325"/>
      <c r="AKC325"/>
      <c r="AKD325"/>
      <c r="AKE325"/>
      <c r="AKF325"/>
      <c r="AKG325"/>
      <c r="AKH325"/>
      <c r="AKI325"/>
      <c r="AKJ325"/>
      <c r="AKK325"/>
      <c r="AKL325"/>
      <c r="AKM325"/>
      <c r="AKN325"/>
      <c r="AKO325"/>
      <c r="AKP325"/>
      <c r="AKQ325"/>
      <c r="AKR325"/>
      <c r="AKS325"/>
      <c r="AKT325"/>
      <c r="AKU325"/>
      <c r="AKV325"/>
      <c r="AKW325"/>
      <c r="AKX325"/>
      <c r="AKY325"/>
      <c r="AKZ325"/>
      <c r="ALA325"/>
      <c r="ALB325"/>
      <c r="ALC325"/>
      <c r="ALD325"/>
      <c r="ALE325"/>
      <c r="ALF325"/>
      <c r="ALG325"/>
      <c r="ALH325"/>
      <c r="ALI325"/>
      <c r="ALJ325"/>
      <c r="ALK325"/>
      <c r="ALL325"/>
      <c r="ALM325"/>
      <c r="ALN325"/>
      <c r="ALO325"/>
      <c r="ALP325"/>
      <c r="ALQ325"/>
      <c r="ALR325"/>
      <c r="ALS325"/>
      <c r="ALT325"/>
      <c r="ALU325"/>
      <c r="ALV325"/>
      <c r="ALW325"/>
      <c r="ALX325"/>
      <c r="ALY325"/>
      <c r="ALZ325"/>
      <c r="AMA325"/>
      <c r="AMB325"/>
      <c r="AMC325"/>
      <c r="AMD325"/>
      <c r="AME325"/>
      <c r="AMF325"/>
      <c r="AMG325"/>
      <c r="AMH325"/>
      <c r="AMI325"/>
      <c r="AMJ325"/>
    </row>
    <row r="326" spans="1:1024" ht="15.75" thickBot="1" x14ac:dyDescent="0.3">
      <c r="A326" s="109" t="s">
        <v>1351</v>
      </c>
      <c r="B326" s="110">
        <f>AVERAGE(B308:B325)</f>
        <v>0.94221540993773567</v>
      </c>
      <c r="C326" s="110"/>
      <c r="D326" s="110"/>
      <c r="E326" s="110">
        <f>AVERAGE(E308:E325)</f>
        <v>7</v>
      </c>
      <c r="F326" s="110"/>
      <c r="G326" s="110">
        <f>AVERAGE(G308:G325)</f>
        <v>0.62378978224692272</v>
      </c>
      <c r="H326" s="110"/>
      <c r="I326" s="110">
        <f>AVERAGE(I308:I325)</f>
        <v>0.26884113683677385</v>
      </c>
      <c r="J326" s="110"/>
      <c r="K326" s="110"/>
      <c r="L326" s="110"/>
      <c r="M326" s="110"/>
      <c r="N326" s="110"/>
      <c r="O326" s="110"/>
      <c r="P326" s="111"/>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c r="ST326"/>
      <c r="SU326"/>
      <c r="SV326"/>
      <c r="SW326"/>
      <c r="SX326"/>
      <c r="SY326"/>
      <c r="SZ326"/>
      <c r="TA326"/>
      <c r="TB326"/>
      <c r="TC326"/>
      <c r="TD326"/>
      <c r="TE326"/>
      <c r="TF326"/>
      <c r="TG326"/>
      <c r="TH326"/>
      <c r="TI326"/>
      <c r="TJ326"/>
      <c r="TK326"/>
      <c r="TL326"/>
      <c r="TM326"/>
      <c r="TN326"/>
      <c r="TO326"/>
      <c r="TP326"/>
      <c r="TQ326"/>
      <c r="TR326"/>
      <c r="TS326"/>
      <c r="TT326"/>
      <c r="TU326"/>
      <c r="TV326"/>
      <c r="TW326"/>
      <c r="TX326"/>
      <c r="TY326"/>
      <c r="TZ326"/>
      <c r="UA326"/>
      <c r="UB326"/>
      <c r="UC326"/>
      <c r="UD326"/>
      <c r="UE326"/>
      <c r="UF326"/>
      <c r="UG326"/>
      <c r="UH326"/>
      <c r="UI326"/>
      <c r="UJ326"/>
      <c r="UK326"/>
      <c r="UL326"/>
      <c r="UM326"/>
      <c r="UN326"/>
      <c r="UO326"/>
      <c r="UP326"/>
      <c r="UQ326"/>
      <c r="UR326"/>
      <c r="US326"/>
      <c r="UT326"/>
      <c r="UU326"/>
      <c r="UV326"/>
      <c r="UW326"/>
      <c r="UX326"/>
      <c r="UY326"/>
      <c r="UZ326"/>
      <c r="VA326"/>
      <c r="VB326"/>
      <c r="VC326"/>
      <c r="VD326"/>
      <c r="VE326"/>
      <c r="VF326"/>
      <c r="VG326"/>
      <c r="VH326"/>
      <c r="VI326"/>
      <c r="VJ326"/>
      <c r="VK326"/>
      <c r="VL326"/>
      <c r="VM326"/>
      <c r="VN326"/>
      <c r="VO326"/>
      <c r="VP326"/>
      <c r="VQ326"/>
      <c r="VR326"/>
      <c r="VS326"/>
      <c r="VT326"/>
      <c r="VU326"/>
      <c r="VV326"/>
      <c r="VW326"/>
      <c r="VX326"/>
      <c r="VY326"/>
      <c r="VZ326"/>
      <c r="WA326"/>
      <c r="WB326"/>
      <c r="WC326"/>
      <c r="WD326"/>
      <c r="WE326"/>
      <c r="WF326"/>
      <c r="WG326"/>
      <c r="WH326"/>
      <c r="WI326"/>
      <c r="WJ326"/>
      <c r="WK326"/>
      <c r="WL326"/>
      <c r="WM326"/>
      <c r="WN326"/>
      <c r="WO326"/>
      <c r="WP326"/>
      <c r="WQ326"/>
      <c r="WR326"/>
      <c r="WS326"/>
      <c r="WT326"/>
      <c r="WU326"/>
      <c r="WV326"/>
      <c r="WW326"/>
      <c r="WX326"/>
      <c r="WY326"/>
      <c r="WZ326"/>
      <c r="XA326"/>
      <c r="XB326"/>
      <c r="XC326"/>
      <c r="XD326"/>
      <c r="XE326"/>
      <c r="XF326"/>
      <c r="XG326"/>
      <c r="XH326"/>
      <c r="XI326"/>
      <c r="XJ326"/>
      <c r="XK326"/>
      <c r="XL326"/>
      <c r="XM326"/>
      <c r="XN326"/>
      <c r="XO326"/>
      <c r="XP326"/>
      <c r="XQ326"/>
      <c r="XR326"/>
      <c r="XS326"/>
      <c r="XT326"/>
      <c r="XU326"/>
      <c r="XV326"/>
      <c r="XW326"/>
      <c r="XX326"/>
      <c r="XY326"/>
      <c r="XZ326"/>
      <c r="YA326"/>
      <c r="YB326"/>
      <c r="YC326"/>
      <c r="YD326"/>
      <c r="YE326"/>
      <c r="YF326"/>
      <c r="YG326"/>
      <c r="YH326"/>
      <c r="YI326"/>
      <c r="YJ326"/>
      <c r="YK326"/>
      <c r="YL326"/>
      <c r="YM326"/>
      <c r="YN326"/>
      <c r="YO326"/>
      <c r="YP326"/>
      <c r="YQ326"/>
      <c r="YR326"/>
      <c r="YS326"/>
      <c r="YT326"/>
      <c r="YU326"/>
      <c r="YV326"/>
      <c r="YW326"/>
      <c r="YX326"/>
      <c r="YY326"/>
      <c r="YZ326"/>
      <c r="ZA326"/>
      <c r="ZB326"/>
      <c r="ZC326"/>
      <c r="ZD326"/>
      <c r="ZE326"/>
      <c r="ZF326"/>
      <c r="ZG326"/>
      <c r="ZH326"/>
      <c r="ZI326"/>
      <c r="ZJ326"/>
      <c r="ZK326"/>
      <c r="ZL326"/>
      <c r="ZM326"/>
      <c r="ZN326"/>
      <c r="ZO326"/>
      <c r="ZP326"/>
      <c r="ZQ326"/>
      <c r="ZR326"/>
      <c r="ZS326"/>
      <c r="ZT326"/>
      <c r="ZU326"/>
      <c r="ZV326"/>
      <c r="ZW326"/>
      <c r="ZX326"/>
      <c r="ZY326"/>
      <c r="ZZ326"/>
      <c r="AAA326"/>
      <c r="AAB326"/>
      <c r="AAC326"/>
      <c r="AAD326"/>
      <c r="AAE326"/>
      <c r="AAF326"/>
      <c r="AAG326"/>
      <c r="AAH326"/>
      <c r="AAI326"/>
      <c r="AAJ326"/>
      <c r="AAK326"/>
      <c r="AAL326"/>
      <c r="AAM326"/>
      <c r="AAN326"/>
      <c r="AAO326"/>
      <c r="AAP326"/>
      <c r="AAQ326"/>
      <c r="AAR326"/>
      <c r="AAS326"/>
      <c r="AAT326"/>
      <c r="AAU326"/>
      <c r="AAV326"/>
      <c r="AAW326"/>
      <c r="AAX326"/>
      <c r="AAY326"/>
      <c r="AAZ326"/>
      <c r="ABA326"/>
      <c r="ABB326"/>
      <c r="ABC326"/>
      <c r="ABD326"/>
      <c r="ABE326"/>
      <c r="ABF326"/>
      <c r="ABG326"/>
      <c r="ABH326"/>
      <c r="ABI326"/>
      <c r="ABJ326"/>
      <c r="ABK326"/>
      <c r="ABL326"/>
      <c r="ABM326"/>
      <c r="ABN326"/>
      <c r="ABO326"/>
      <c r="ABP326"/>
      <c r="ABQ326"/>
      <c r="ABR326"/>
      <c r="ABS326"/>
      <c r="ABT326"/>
      <c r="ABU326"/>
      <c r="ABV326"/>
      <c r="ABW326"/>
      <c r="ABX326"/>
      <c r="ABY326"/>
      <c r="ABZ326"/>
      <c r="ACA326"/>
      <c r="ACB326"/>
      <c r="ACC326"/>
      <c r="ACD326"/>
      <c r="ACE326"/>
      <c r="ACF326"/>
      <c r="ACG326"/>
      <c r="ACH326"/>
      <c r="ACI326"/>
      <c r="ACJ326"/>
      <c r="ACK326"/>
      <c r="ACL326"/>
      <c r="ACM326"/>
      <c r="ACN326"/>
      <c r="ACO326"/>
      <c r="ACP326"/>
      <c r="ACQ326"/>
      <c r="ACR326"/>
      <c r="ACS326"/>
      <c r="ACT326"/>
      <c r="ACU326"/>
      <c r="ACV326"/>
      <c r="ACW326"/>
      <c r="ACX326"/>
      <c r="ACY326"/>
      <c r="ACZ326"/>
      <c r="ADA326"/>
      <c r="ADB326"/>
      <c r="ADC326"/>
      <c r="ADD326"/>
      <c r="ADE326"/>
      <c r="ADF326"/>
      <c r="ADG326"/>
      <c r="ADH326"/>
      <c r="ADI326"/>
      <c r="ADJ326"/>
      <c r="ADK326"/>
      <c r="ADL326"/>
      <c r="ADM326"/>
      <c r="ADN326"/>
      <c r="ADO326"/>
      <c r="ADP326"/>
      <c r="ADQ326"/>
      <c r="ADR326"/>
      <c r="ADS326"/>
      <c r="ADT326"/>
      <c r="ADU326"/>
      <c r="ADV326"/>
      <c r="ADW326"/>
      <c r="ADX326"/>
      <c r="ADY326"/>
      <c r="ADZ326"/>
      <c r="AEA326"/>
      <c r="AEB326"/>
      <c r="AEC326"/>
      <c r="AED326"/>
      <c r="AEE326"/>
      <c r="AEF326"/>
      <c r="AEG326"/>
      <c r="AEH326"/>
      <c r="AEI326"/>
      <c r="AEJ326"/>
      <c r="AEK326"/>
      <c r="AEL326"/>
      <c r="AEM326"/>
      <c r="AEN326"/>
      <c r="AEO326"/>
      <c r="AEP326"/>
      <c r="AEQ326"/>
      <c r="AER326"/>
      <c r="AES326"/>
      <c r="AET326"/>
      <c r="AEU326"/>
      <c r="AEV326"/>
      <c r="AEW326"/>
      <c r="AEX326"/>
      <c r="AEY326"/>
      <c r="AEZ326"/>
      <c r="AFA326"/>
      <c r="AFB326"/>
      <c r="AFC326"/>
      <c r="AFD326"/>
      <c r="AFE326"/>
      <c r="AFF326"/>
      <c r="AFG326"/>
      <c r="AFH326"/>
      <c r="AFI326"/>
      <c r="AFJ326"/>
      <c r="AFK326"/>
      <c r="AFL326"/>
      <c r="AFM326"/>
      <c r="AFN326"/>
      <c r="AFO326"/>
      <c r="AFP326"/>
      <c r="AFQ326"/>
      <c r="AFR326"/>
      <c r="AFS326"/>
      <c r="AFT326"/>
      <c r="AFU326"/>
      <c r="AFV326"/>
      <c r="AFW326"/>
      <c r="AFX326"/>
      <c r="AFY326"/>
      <c r="AFZ326"/>
      <c r="AGA326"/>
      <c r="AGB326"/>
      <c r="AGC326"/>
      <c r="AGD326"/>
      <c r="AGE326"/>
      <c r="AGF326"/>
      <c r="AGG326"/>
      <c r="AGH326"/>
      <c r="AGI326"/>
      <c r="AGJ326"/>
      <c r="AGK326"/>
      <c r="AGL326"/>
      <c r="AGM326"/>
      <c r="AGN326"/>
      <c r="AGO326"/>
      <c r="AGP326"/>
      <c r="AGQ326"/>
      <c r="AGR326"/>
      <c r="AGS326"/>
      <c r="AGT326"/>
      <c r="AGU326"/>
      <c r="AGV326"/>
      <c r="AGW326"/>
      <c r="AGX326"/>
      <c r="AGY326"/>
      <c r="AGZ326"/>
      <c r="AHA326"/>
      <c r="AHB326"/>
      <c r="AHC326"/>
      <c r="AHD326"/>
      <c r="AHE326"/>
      <c r="AHF326"/>
      <c r="AHG326"/>
      <c r="AHH326"/>
      <c r="AHI326"/>
      <c r="AHJ326"/>
      <c r="AHK326"/>
      <c r="AHL326"/>
      <c r="AHM326"/>
      <c r="AHN326"/>
      <c r="AHO326"/>
      <c r="AHP326"/>
      <c r="AHQ326"/>
      <c r="AHR326"/>
      <c r="AHS326"/>
      <c r="AHT326"/>
      <c r="AHU326"/>
      <c r="AHV326"/>
      <c r="AHW326"/>
      <c r="AHX326"/>
      <c r="AHY326"/>
      <c r="AHZ326"/>
      <c r="AIA326"/>
      <c r="AIB326"/>
      <c r="AIC326"/>
      <c r="AID326"/>
      <c r="AIE326"/>
      <c r="AIF326"/>
      <c r="AIG326"/>
      <c r="AIH326"/>
      <c r="AII326"/>
      <c r="AIJ326"/>
      <c r="AIK326"/>
      <c r="AIL326"/>
      <c r="AIM326"/>
      <c r="AIN326"/>
      <c r="AIO326"/>
      <c r="AIP326"/>
      <c r="AIQ326"/>
      <c r="AIR326"/>
      <c r="AIS326"/>
      <c r="AIT326"/>
      <c r="AIU326"/>
      <c r="AIV326"/>
      <c r="AIW326"/>
      <c r="AIX326"/>
      <c r="AIY326"/>
      <c r="AIZ326"/>
      <c r="AJA326"/>
      <c r="AJB326"/>
      <c r="AJC326"/>
      <c r="AJD326"/>
      <c r="AJE326"/>
      <c r="AJF326"/>
      <c r="AJG326"/>
      <c r="AJH326"/>
      <c r="AJI326"/>
      <c r="AJJ326"/>
      <c r="AJK326"/>
      <c r="AJL326"/>
      <c r="AJM326"/>
      <c r="AJN326"/>
      <c r="AJO326"/>
      <c r="AJP326"/>
      <c r="AJQ326"/>
      <c r="AJR326"/>
      <c r="AJS326"/>
      <c r="AJT326"/>
      <c r="AJU326"/>
      <c r="AJV326"/>
      <c r="AJW326"/>
      <c r="AJX326"/>
      <c r="AJY326"/>
      <c r="AJZ326"/>
      <c r="AKA326"/>
      <c r="AKB326"/>
      <c r="AKC326"/>
      <c r="AKD326"/>
      <c r="AKE326"/>
      <c r="AKF326"/>
      <c r="AKG326"/>
      <c r="AKH326"/>
      <c r="AKI326"/>
      <c r="AKJ326"/>
      <c r="AKK326"/>
      <c r="AKL326"/>
      <c r="AKM326"/>
      <c r="AKN326"/>
      <c r="AKO326"/>
      <c r="AKP326"/>
      <c r="AKQ326"/>
      <c r="AKR326"/>
      <c r="AKS326"/>
      <c r="AKT326"/>
      <c r="AKU326"/>
      <c r="AKV326"/>
      <c r="AKW326"/>
      <c r="AKX326"/>
      <c r="AKY326"/>
      <c r="AKZ326"/>
      <c r="ALA326"/>
      <c r="ALB326"/>
      <c r="ALC326"/>
      <c r="ALD326"/>
      <c r="ALE326"/>
      <c r="ALF326"/>
      <c r="ALG326"/>
      <c r="ALH326"/>
      <c r="ALI326"/>
      <c r="ALJ326"/>
      <c r="ALK326"/>
      <c r="ALL326"/>
      <c r="ALM326"/>
      <c r="ALN326"/>
      <c r="ALO326"/>
      <c r="ALP326"/>
      <c r="ALQ326"/>
      <c r="ALR326"/>
      <c r="ALS326"/>
      <c r="ALT326"/>
      <c r="ALU326"/>
      <c r="ALV326"/>
      <c r="ALW326"/>
      <c r="ALX326"/>
      <c r="ALY326"/>
      <c r="ALZ326"/>
      <c r="AMA326"/>
      <c r="AMB326"/>
      <c r="AMC326"/>
      <c r="AMD326"/>
      <c r="AME326"/>
      <c r="AMF326"/>
      <c r="AMG326"/>
      <c r="AMH326"/>
      <c r="AMI326"/>
      <c r="AMJ326"/>
    </row>
    <row r="327" spans="1:1024" x14ac:dyDescent="0.25">
      <c r="A327" s="101" t="s">
        <v>1352</v>
      </c>
      <c r="B327" s="127"/>
      <c r="C327" s="127"/>
      <c r="D327" s="127"/>
      <c r="E327" s="127"/>
      <c r="F327" s="127"/>
      <c r="G327" s="127"/>
      <c r="H327" s="127"/>
      <c r="I327" s="127"/>
      <c r="J327" s="127"/>
      <c r="K327" s="127"/>
      <c r="L327" s="127"/>
      <c r="M327" s="127"/>
      <c r="N327" s="127"/>
      <c r="O327" s="127"/>
    </row>
    <row r="328" spans="1:1024" x14ac:dyDescent="0.25">
      <c r="A328" s="119" t="s">
        <v>1353</v>
      </c>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c r="ABM328"/>
      <c r="ABN328"/>
      <c r="ABO328"/>
      <c r="ABP328"/>
      <c r="ABQ328"/>
      <c r="ABR328"/>
      <c r="ABS328"/>
      <c r="ABT328"/>
      <c r="ABU328"/>
      <c r="ABV328"/>
      <c r="ABW328"/>
      <c r="ABX328"/>
      <c r="ABY328"/>
      <c r="ABZ328"/>
      <c r="ACA328"/>
      <c r="ACB328"/>
      <c r="ACC328"/>
      <c r="ACD328"/>
      <c r="ACE328"/>
      <c r="ACF328"/>
      <c r="ACG328"/>
      <c r="ACH328"/>
      <c r="ACI328"/>
      <c r="ACJ328"/>
      <c r="ACK328"/>
      <c r="ACL328"/>
      <c r="ACM328"/>
      <c r="ACN328"/>
      <c r="ACO328"/>
      <c r="ACP328"/>
      <c r="ACQ328"/>
      <c r="ACR328"/>
      <c r="ACS328"/>
      <c r="ACT328"/>
      <c r="ACU328"/>
      <c r="ACV328"/>
      <c r="ACW328"/>
      <c r="ACX328"/>
      <c r="ACY328"/>
      <c r="ACZ328"/>
      <c r="ADA328"/>
      <c r="ADB328"/>
      <c r="ADC328"/>
      <c r="ADD328"/>
      <c r="ADE328"/>
      <c r="ADF328"/>
      <c r="ADG328"/>
      <c r="ADH328"/>
      <c r="ADI328"/>
      <c r="ADJ328"/>
      <c r="ADK328"/>
      <c r="ADL328"/>
      <c r="ADM328"/>
      <c r="ADN328"/>
      <c r="ADO328"/>
      <c r="ADP328"/>
      <c r="ADQ328"/>
      <c r="ADR328"/>
      <c r="ADS328"/>
      <c r="ADT328"/>
      <c r="ADU328"/>
      <c r="ADV328"/>
      <c r="ADW328"/>
      <c r="ADX328"/>
      <c r="ADY328"/>
      <c r="ADZ328"/>
      <c r="AEA328"/>
      <c r="AEB328"/>
      <c r="AEC328"/>
      <c r="AED328"/>
      <c r="AEE328"/>
      <c r="AEF328"/>
      <c r="AEG328"/>
      <c r="AEH328"/>
      <c r="AEI328"/>
      <c r="AEJ328"/>
      <c r="AEK328"/>
      <c r="AEL328"/>
      <c r="AEM328"/>
      <c r="AEN328"/>
      <c r="AEO328"/>
      <c r="AEP328"/>
      <c r="AEQ328"/>
      <c r="AER328"/>
      <c r="AES328"/>
      <c r="AET328"/>
      <c r="AEU328"/>
      <c r="AEV328"/>
      <c r="AEW328"/>
      <c r="AEX328"/>
      <c r="AEY328"/>
      <c r="AEZ328"/>
      <c r="AFA328"/>
      <c r="AFB328"/>
      <c r="AFC328"/>
      <c r="AFD328"/>
      <c r="AFE328"/>
      <c r="AFF328"/>
      <c r="AFG328"/>
      <c r="AFH328"/>
      <c r="AFI328"/>
      <c r="AFJ328"/>
      <c r="AFK328"/>
      <c r="AFL328"/>
      <c r="AFM328"/>
      <c r="AFN328"/>
      <c r="AFO328"/>
      <c r="AFP328"/>
      <c r="AFQ328"/>
      <c r="AFR328"/>
      <c r="AFS328"/>
      <c r="AFT328"/>
      <c r="AFU328"/>
      <c r="AFV328"/>
      <c r="AFW328"/>
      <c r="AFX328"/>
      <c r="AFY328"/>
      <c r="AFZ328"/>
      <c r="AGA328"/>
      <c r="AGB328"/>
      <c r="AGC328"/>
      <c r="AGD328"/>
      <c r="AGE328"/>
      <c r="AGF328"/>
      <c r="AGG328"/>
      <c r="AGH328"/>
      <c r="AGI328"/>
      <c r="AGJ328"/>
      <c r="AGK328"/>
      <c r="AGL328"/>
      <c r="AGM328"/>
      <c r="AGN328"/>
      <c r="AGO328"/>
      <c r="AGP328"/>
      <c r="AGQ328"/>
      <c r="AGR328"/>
      <c r="AGS328"/>
      <c r="AGT328"/>
      <c r="AGU328"/>
      <c r="AGV328"/>
      <c r="AGW328"/>
      <c r="AGX328"/>
      <c r="AGY328"/>
      <c r="AGZ328"/>
      <c r="AHA328"/>
      <c r="AHB328"/>
      <c r="AHC328"/>
      <c r="AHD328"/>
      <c r="AHE328"/>
      <c r="AHF328"/>
      <c r="AHG328"/>
      <c r="AHH328"/>
      <c r="AHI328"/>
      <c r="AHJ328"/>
      <c r="AHK328"/>
      <c r="AHL328"/>
      <c r="AHM328"/>
      <c r="AHN328"/>
      <c r="AHO328"/>
      <c r="AHP328"/>
      <c r="AHQ328"/>
      <c r="AHR328"/>
      <c r="AHS328"/>
      <c r="AHT328"/>
      <c r="AHU328"/>
      <c r="AHV328"/>
      <c r="AHW328"/>
      <c r="AHX328"/>
      <c r="AHY328"/>
      <c r="AHZ328"/>
      <c r="AIA328"/>
      <c r="AIB328"/>
      <c r="AIC328"/>
      <c r="AID328"/>
      <c r="AIE328"/>
      <c r="AIF328"/>
      <c r="AIG328"/>
      <c r="AIH328"/>
      <c r="AII328"/>
      <c r="AIJ328"/>
      <c r="AIK328"/>
      <c r="AIL328"/>
      <c r="AIM328"/>
      <c r="AIN328"/>
      <c r="AIO328"/>
      <c r="AIP328"/>
      <c r="AIQ328"/>
      <c r="AIR328"/>
      <c r="AIS328"/>
      <c r="AIT328"/>
      <c r="AIU328"/>
      <c r="AIV328"/>
      <c r="AIW328"/>
      <c r="AIX328"/>
      <c r="AIY328"/>
      <c r="AIZ328"/>
      <c r="AJA328"/>
      <c r="AJB328"/>
      <c r="AJC328"/>
      <c r="AJD328"/>
      <c r="AJE328"/>
      <c r="AJF328"/>
      <c r="AJG328"/>
      <c r="AJH328"/>
      <c r="AJI328"/>
      <c r="AJJ328"/>
      <c r="AJK328"/>
      <c r="AJL328"/>
      <c r="AJM328"/>
      <c r="AJN328"/>
      <c r="AJO328"/>
      <c r="AJP328"/>
      <c r="AJQ328"/>
      <c r="AJR328"/>
      <c r="AJS328"/>
      <c r="AJT328"/>
      <c r="AJU328"/>
      <c r="AJV328"/>
      <c r="AJW328"/>
      <c r="AJX328"/>
      <c r="AJY328"/>
      <c r="AJZ328"/>
      <c r="AKA328"/>
      <c r="AKB328"/>
      <c r="AKC328"/>
      <c r="AKD328"/>
      <c r="AKE328"/>
      <c r="AKF328"/>
      <c r="AKG328"/>
      <c r="AKH328"/>
      <c r="AKI328"/>
      <c r="AKJ328"/>
      <c r="AKK328"/>
      <c r="AKL328"/>
      <c r="AKM328"/>
      <c r="AKN328"/>
      <c r="AKO328"/>
      <c r="AKP328"/>
      <c r="AKQ328"/>
      <c r="AKR328"/>
      <c r="AKS328"/>
      <c r="AKT328"/>
      <c r="AKU328"/>
      <c r="AKV328"/>
      <c r="AKW328"/>
      <c r="AKX328"/>
      <c r="AKY328"/>
      <c r="AKZ328"/>
      <c r="ALA328"/>
      <c r="ALB328"/>
      <c r="ALC328"/>
      <c r="ALD328"/>
      <c r="ALE328"/>
      <c r="ALF328"/>
      <c r="ALG328"/>
      <c r="ALH328"/>
      <c r="ALI328"/>
      <c r="ALJ328"/>
      <c r="ALK328"/>
      <c r="ALL328"/>
      <c r="ALM328"/>
      <c r="ALN328"/>
      <c r="ALO328"/>
      <c r="ALP328"/>
      <c r="ALQ328"/>
      <c r="ALR328"/>
      <c r="ALS328"/>
      <c r="ALT328"/>
      <c r="ALU328"/>
      <c r="ALV328"/>
      <c r="ALW328"/>
      <c r="ALX328"/>
      <c r="ALY328"/>
      <c r="ALZ328"/>
      <c r="AMA328"/>
      <c r="AMB328"/>
      <c r="AMC328"/>
      <c r="AMD328"/>
      <c r="AME328"/>
      <c r="AMF328"/>
      <c r="AMG328"/>
      <c r="AMH328"/>
      <c r="AMI328"/>
      <c r="AMJ328"/>
    </row>
    <row r="329" spans="1:1024" ht="39" x14ac:dyDescent="0.25">
      <c r="A329" s="101" t="s">
        <v>1354</v>
      </c>
      <c r="F329" s="102">
        <v>0.88</v>
      </c>
      <c r="G329" s="102">
        <v>0.86099999999999999</v>
      </c>
      <c r="K329" s="102">
        <v>0.7</v>
      </c>
      <c r="M329" s="102">
        <v>0.56999999999999995</v>
      </c>
      <c r="N329" s="102">
        <v>0.88</v>
      </c>
      <c r="P329" s="103">
        <v>0.5</v>
      </c>
    </row>
    <row r="330" spans="1:1024" ht="26.25" x14ac:dyDescent="0.25">
      <c r="A330" s="101" t="s">
        <v>1355</v>
      </c>
      <c r="B330" s="102">
        <v>0.93300000000000005</v>
      </c>
      <c r="C330" s="102">
        <v>0.88</v>
      </c>
      <c r="D330" s="102">
        <v>0.24399999999999999</v>
      </c>
      <c r="G330" s="102">
        <v>0.91100000000000003</v>
      </c>
      <c r="J330" s="102">
        <v>0.61899999999999999</v>
      </c>
      <c r="K330" s="102">
        <v>0.67100000000000004</v>
      </c>
      <c r="M330" s="102">
        <v>0.8</v>
      </c>
      <c r="N330" s="102">
        <v>0.89</v>
      </c>
      <c r="O330" s="102">
        <v>0.33</v>
      </c>
    </row>
    <row r="331" spans="1:1024" ht="26.25" x14ac:dyDescent="0.25">
      <c r="A331" s="101" t="s">
        <v>1356</v>
      </c>
      <c r="B331" s="102">
        <v>0.95099999999999996</v>
      </c>
      <c r="C331" s="102">
        <v>0.91</v>
      </c>
      <c r="D331" s="102">
        <v>0.24199999999999999</v>
      </c>
      <c r="G331" s="102">
        <v>0.81100000000000005</v>
      </c>
      <c r="J331" s="102">
        <v>0.34499999999999997</v>
      </c>
      <c r="K331" s="102">
        <v>0.69</v>
      </c>
      <c r="M331" s="102">
        <v>0.7</v>
      </c>
      <c r="N331" s="102">
        <v>0.87</v>
      </c>
      <c r="O331" s="102">
        <v>0.42</v>
      </c>
      <c r="P331" s="103">
        <v>0.52200000000000002</v>
      </c>
    </row>
    <row r="332" spans="1:1024" ht="39" x14ac:dyDescent="0.25">
      <c r="A332" s="101" t="s">
        <v>1357</v>
      </c>
      <c r="E332" s="20">
        <v>0.66964392075904</v>
      </c>
      <c r="F332" s="20">
        <v>0.73116874234005003</v>
      </c>
      <c r="G332" s="20">
        <v>0.79934379805278499</v>
      </c>
      <c r="H332" s="3"/>
      <c r="I332" s="20">
        <v>0.54956539001083105</v>
      </c>
      <c r="J332" s="20">
        <v>0.69589408289548704</v>
      </c>
      <c r="K332" s="20">
        <v>0.54873256505438905</v>
      </c>
      <c r="L332" s="20">
        <v>0.77892924124127605</v>
      </c>
      <c r="M332" s="20">
        <v>0.737501347676353</v>
      </c>
      <c r="N332" s="20">
        <v>0.63694636303159102</v>
      </c>
      <c r="O332" s="3"/>
      <c r="P332" s="20">
        <v>0.36851065745468597</v>
      </c>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c r="ABM332"/>
      <c r="ABN332"/>
      <c r="ABO332"/>
      <c r="ABP332"/>
      <c r="ABQ332"/>
      <c r="ABR332"/>
      <c r="ABS332"/>
      <c r="ABT332"/>
      <c r="ABU332"/>
      <c r="ABV332"/>
      <c r="ABW332"/>
      <c r="ABX332"/>
      <c r="ABY332"/>
      <c r="ABZ332"/>
      <c r="ACA332"/>
      <c r="ACB332"/>
      <c r="ACC332"/>
      <c r="ACD332"/>
      <c r="ACE332"/>
      <c r="ACF332"/>
      <c r="ACG332"/>
      <c r="ACH332"/>
      <c r="ACI332"/>
      <c r="ACJ332"/>
      <c r="ACK332"/>
      <c r="ACL332"/>
      <c r="ACM332"/>
      <c r="ACN332"/>
      <c r="ACO332"/>
      <c r="ACP332"/>
      <c r="ACQ332"/>
      <c r="ACR332"/>
      <c r="ACS332"/>
      <c r="ACT332"/>
      <c r="ACU332"/>
      <c r="ACV332"/>
      <c r="ACW332"/>
      <c r="ACX332"/>
      <c r="ACY332"/>
      <c r="ACZ332"/>
      <c r="ADA332"/>
      <c r="ADB332"/>
      <c r="ADC332"/>
      <c r="ADD332"/>
      <c r="ADE332"/>
      <c r="ADF332"/>
      <c r="ADG332"/>
      <c r="ADH332"/>
      <c r="ADI332"/>
      <c r="ADJ332"/>
      <c r="ADK332"/>
      <c r="ADL332"/>
      <c r="ADM332"/>
      <c r="ADN332"/>
      <c r="ADO332"/>
      <c r="ADP332"/>
      <c r="ADQ332"/>
      <c r="ADR332"/>
      <c r="ADS332"/>
      <c r="ADT332"/>
      <c r="ADU332"/>
      <c r="ADV332"/>
      <c r="ADW332"/>
      <c r="ADX332"/>
      <c r="ADY332"/>
      <c r="ADZ332"/>
      <c r="AEA332"/>
      <c r="AEB332"/>
      <c r="AEC332"/>
      <c r="AED332"/>
      <c r="AEE332"/>
      <c r="AEF332"/>
      <c r="AEG332"/>
      <c r="AEH332"/>
      <c r="AEI332"/>
      <c r="AEJ332"/>
      <c r="AEK332"/>
      <c r="AEL332"/>
      <c r="AEM332"/>
      <c r="AEN332"/>
      <c r="AEO332"/>
      <c r="AEP332"/>
      <c r="AEQ332"/>
      <c r="AER332"/>
      <c r="AES332"/>
      <c r="AET332"/>
      <c r="AEU332"/>
      <c r="AEV332"/>
      <c r="AEW332"/>
      <c r="AEX332"/>
      <c r="AEY332"/>
      <c r="AEZ332"/>
      <c r="AFA332"/>
      <c r="AFB332"/>
      <c r="AFC332"/>
      <c r="AFD332"/>
      <c r="AFE332"/>
      <c r="AFF332"/>
      <c r="AFG332"/>
      <c r="AFH332"/>
      <c r="AFI332"/>
      <c r="AFJ332"/>
      <c r="AFK332"/>
      <c r="AFL332"/>
      <c r="AFM332"/>
      <c r="AFN332"/>
      <c r="AFO332"/>
      <c r="AFP332"/>
      <c r="AFQ332"/>
      <c r="AFR332"/>
      <c r="AFS332"/>
      <c r="AFT332"/>
      <c r="AFU332"/>
      <c r="AFV332"/>
      <c r="AFW332"/>
      <c r="AFX332"/>
      <c r="AFY332"/>
      <c r="AFZ332"/>
      <c r="AGA332"/>
      <c r="AGB332"/>
      <c r="AGC332"/>
      <c r="AGD332"/>
      <c r="AGE332"/>
      <c r="AGF332"/>
      <c r="AGG332"/>
      <c r="AGH332"/>
      <c r="AGI332"/>
      <c r="AGJ332"/>
      <c r="AGK332"/>
      <c r="AGL332"/>
      <c r="AGM332"/>
      <c r="AGN332"/>
      <c r="AGO332"/>
      <c r="AGP332"/>
      <c r="AGQ332"/>
      <c r="AGR332"/>
      <c r="AGS332"/>
      <c r="AGT332"/>
      <c r="AGU332"/>
      <c r="AGV332"/>
      <c r="AGW332"/>
      <c r="AGX332"/>
      <c r="AGY332"/>
      <c r="AGZ332"/>
      <c r="AHA332"/>
      <c r="AHB332"/>
      <c r="AHC332"/>
      <c r="AHD332"/>
      <c r="AHE332"/>
      <c r="AHF332"/>
      <c r="AHG332"/>
      <c r="AHH332"/>
      <c r="AHI332"/>
      <c r="AHJ332"/>
      <c r="AHK332"/>
      <c r="AHL332"/>
      <c r="AHM332"/>
      <c r="AHN332"/>
      <c r="AHO332"/>
      <c r="AHP332"/>
      <c r="AHQ332"/>
      <c r="AHR332"/>
      <c r="AHS332"/>
      <c r="AHT332"/>
      <c r="AHU332"/>
      <c r="AHV332"/>
      <c r="AHW332"/>
      <c r="AHX332"/>
      <c r="AHY332"/>
      <c r="AHZ332"/>
      <c r="AIA332"/>
      <c r="AIB332"/>
      <c r="AIC332"/>
      <c r="AID332"/>
      <c r="AIE332"/>
      <c r="AIF332"/>
      <c r="AIG332"/>
      <c r="AIH332"/>
      <c r="AII332"/>
      <c r="AIJ332"/>
      <c r="AIK332"/>
      <c r="AIL332"/>
      <c r="AIM332"/>
      <c r="AIN332"/>
      <c r="AIO332"/>
      <c r="AIP332"/>
      <c r="AIQ332"/>
      <c r="AIR332"/>
      <c r="AIS332"/>
      <c r="AIT332"/>
      <c r="AIU332"/>
      <c r="AIV332"/>
      <c r="AIW332"/>
      <c r="AIX332"/>
      <c r="AIY332"/>
      <c r="AIZ332"/>
      <c r="AJA332"/>
      <c r="AJB332"/>
      <c r="AJC332"/>
      <c r="AJD332"/>
      <c r="AJE332"/>
      <c r="AJF332"/>
      <c r="AJG332"/>
      <c r="AJH332"/>
      <c r="AJI332"/>
      <c r="AJJ332"/>
      <c r="AJK332"/>
      <c r="AJL332"/>
      <c r="AJM332"/>
      <c r="AJN332"/>
      <c r="AJO332"/>
      <c r="AJP332"/>
      <c r="AJQ332"/>
      <c r="AJR332"/>
      <c r="AJS332"/>
      <c r="AJT332"/>
      <c r="AJU332"/>
      <c r="AJV332"/>
      <c r="AJW332"/>
      <c r="AJX332"/>
      <c r="AJY332"/>
      <c r="AJZ332"/>
      <c r="AKA332"/>
      <c r="AKB332"/>
      <c r="AKC332"/>
      <c r="AKD332"/>
      <c r="AKE332"/>
      <c r="AKF332"/>
      <c r="AKG332"/>
      <c r="AKH332"/>
      <c r="AKI332"/>
      <c r="AKJ332"/>
      <c r="AKK332"/>
      <c r="AKL332"/>
      <c r="AKM332"/>
      <c r="AKN332"/>
      <c r="AKO332"/>
      <c r="AKP332"/>
      <c r="AKQ332"/>
      <c r="AKR332"/>
      <c r="AKS332"/>
      <c r="AKT332"/>
      <c r="AKU332"/>
      <c r="AKV332"/>
      <c r="AKW332"/>
      <c r="AKX332"/>
      <c r="AKY332"/>
      <c r="AKZ332"/>
      <c r="ALA332"/>
      <c r="ALB332"/>
      <c r="ALC332"/>
      <c r="ALD332"/>
      <c r="ALE332"/>
      <c r="ALF332"/>
      <c r="ALG332"/>
      <c r="ALH332"/>
      <c r="ALI332"/>
      <c r="ALJ332"/>
      <c r="ALK332"/>
      <c r="ALL332"/>
      <c r="ALM332"/>
      <c r="ALN332"/>
      <c r="ALO332"/>
      <c r="ALP332"/>
      <c r="ALQ332"/>
      <c r="ALR332"/>
      <c r="ALS332"/>
      <c r="ALT332"/>
      <c r="ALU332"/>
      <c r="ALV332"/>
      <c r="ALW332"/>
      <c r="ALX332"/>
      <c r="ALY332"/>
      <c r="ALZ332"/>
      <c r="AMA332"/>
      <c r="AMB332"/>
      <c r="AMC332"/>
      <c r="AMD332"/>
      <c r="AME332"/>
      <c r="AMF332"/>
      <c r="AMG332"/>
      <c r="AMH332"/>
      <c r="AMI332"/>
      <c r="AMJ332"/>
    </row>
    <row r="333" spans="1:1024" ht="39" x14ac:dyDescent="0.25">
      <c r="A333" s="101" t="s">
        <v>1358</v>
      </c>
      <c r="B333" s="20">
        <v>0.90900289548615099</v>
      </c>
      <c r="C333" s="20">
        <v>0.88211735729927299</v>
      </c>
      <c r="D333" s="3"/>
      <c r="E333" s="3"/>
      <c r="F333" s="3"/>
      <c r="G333" s="20">
        <v>0.92158047215371197</v>
      </c>
      <c r="H333" s="3"/>
      <c r="I333" s="3"/>
      <c r="J333" s="3"/>
      <c r="K333" s="20">
        <v>0.54863446343809696</v>
      </c>
      <c r="L333" s="20">
        <v>0.85377090436271896</v>
      </c>
      <c r="M333" s="3"/>
      <c r="N333" s="20">
        <v>0.594785295512679</v>
      </c>
      <c r="O333" s="20">
        <v>0.30150448723398798</v>
      </c>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c r="ABM333"/>
      <c r="ABN333"/>
      <c r="ABO333"/>
      <c r="ABP333"/>
      <c r="ABQ333"/>
      <c r="ABR333"/>
      <c r="ABS333"/>
      <c r="ABT333"/>
      <c r="ABU333"/>
      <c r="ABV333"/>
      <c r="ABW333"/>
      <c r="ABX333"/>
      <c r="ABY333"/>
      <c r="ABZ333"/>
      <c r="ACA333"/>
      <c r="ACB333"/>
      <c r="ACC333"/>
      <c r="ACD333"/>
      <c r="ACE333"/>
      <c r="ACF333"/>
      <c r="ACG333"/>
      <c r="ACH333"/>
      <c r="ACI333"/>
      <c r="ACJ333"/>
      <c r="ACK333"/>
      <c r="ACL333"/>
      <c r="ACM333"/>
      <c r="ACN333"/>
      <c r="ACO333"/>
      <c r="ACP333"/>
      <c r="ACQ333"/>
      <c r="ACR333"/>
      <c r="ACS333"/>
      <c r="ACT333"/>
      <c r="ACU333"/>
      <c r="ACV333"/>
      <c r="ACW333"/>
      <c r="ACX333"/>
      <c r="ACY333"/>
      <c r="ACZ333"/>
      <c r="ADA333"/>
      <c r="ADB333"/>
      <c r="ADC333"/>
      <c r="ADD333"/>
      <c r="ADE333"/>
      <c r="ADF333"/>
      <c r="ADG333"/>
      <c r="ADH333"/>
      <c r="ADI333"/>
      <c r="ADJ333"/>
      <c r="ADK333"/>
      <c r="ADL333"/>
      <c r="ADM333"/>
      <c r="ADN333"/>
      <c r="ADO333"/>
      <c r="ADP333"/>
      <c r="ADQ333"/>
      <c r="ADR333"/>
      <c r="ADS333"/>
      <c r="ADT333"/>
      <c r="ADU333"/>
      <c r="ADV333"/>
      <c r="ADW333"/>
      <c r="ADX333"/>
      <c r="ADY333"/>
      <c r="ADZ333"/>
      <c r="AEA333"/>
      <c r="AEB333"/>
      <c r="AEC333"/>
      <c r="AED333"/>
      <c r="AEE333"/>
      <c r="AEF333"/>
      <c r="AEG333"/>
      <c r="AEH333"/>
      <c r="AEI333"/>
      <c r="AEJ333"/>
      <c r="AEK333"/>
      <c r="AEL333"/>
      <c r="AEM333"/>
      <c r="AEN333"/>
      <c r="AEO333"/>
      <c r="AEP333"/>
      <c r="AEQ333"/>
      <c r="AER333"/>
      <c r="AES333"/>
      <c r="AET333"/>
      <c r="AEU333"/>
      <c r="AEV333"/>
      <c r="AEW333"/>
      <c r="AEX333"/>
      <c r="AEY333"/>
      <c r="AEZ333"/>
      <c r="AFA333"/>
      <c r="AFB333"/>
      <c r="AFC333"/>
      <c r="AFD333"/>
      <c r="AFE333"/>
      <c r="AFF333"/>
      <c r="AFG333"/>
      <c r="AFH333"/>
      <c r="AFI333"/>
      <c r="AFJ333"/>
      <c r="AFK333"/>
      <c r="AFL333"/>
      <c r="AFM333"/>
      <c r="AFN333"/>
      <c r="AFO333"/>
      <c r="AFP333"/>
      <c r="AFQ333"/>
      <c r="AFR333"/>
      <c r="AFS333"/>
      <c r="AFT333"/>
      <c r="AFU333"/>
      <c r="AFV333"/>
      <c r="AFW333"/>
      <c r="AFX333"/>
      <c r="AFY333"/>
      <c r="AFZ333"/>
      <c r="AGA333"/>
      <c r="AGB333"/>
      <c r="AGC333"/>
      <c r="AGD333"/>
      <c r="AGE333"/>
      <c r="AGF333"/>
      <c r="AGG333"/>
      <c r="AGH333"/>
      <c r="AGI333"/>
      <c r="AGJ333"/>
      <c r="AGK333"/>
      <c r="AGL333"/>
      <c r="AGM333"/>
      <c r="AGN333"/>
      <c r="AGO333"/>
      <c r="AGP333"/>
      <c r="AGQ333"/>
      <c r="AGR333"/>
      <c r="AGS333"/>
      <c r="AGT333"/>
      <c r="AGU333"/>
      <c r="AGV333"/>
      <c r="AGW333"/>
      <c r="AGX333"/>
      <c r="AGY333"/>
      <c r="AGZ333"/>
      <c r="AHA333"/>
      <c r="AHB333"/>
      <c r="AHC333"/>
      <c r="AHD333"/>
      <c r="AHE333"/>
      <c r="AHF333"/>
      <c r="AHG333"/>
      <c r="AHH333"/>
      <c r="AHI333"/>
      <c r="AHJ333"/>
      <c r="AHK333"/>
      <c r="AHL333"/>
      <c r="AHM333"/>
      <c r="AHN333"/>
      <c r="AHO333"/>
      <c r="AHP333"/>
      <c r="AHQ333"/>
      <c r="AHR333"/>
      <c r="AHS333"/>
      <c r="AHT333"/>
      <c r="AHU333"/>
      <c r="AHV333"/>
      <c r="AHW333"/>
      <c r="AHX333"/>
      <c r="AHY333"/>
      <c r="AHZ333"/>
      <c r="AIA333"/>
      <c r="AIB333"/>
      <c r="AIC333"/>
      <c r="AID333"/>
      <c r="AIE333"/>
      <c r="AIF333"/>
      <c r="AIG333"/>
      <c r="AIH333"/>
      <c r="AII333"/>
      <c r="AIJ333"/>
      <c r="AIK333"/>
      <c r="AIL333"/>
      <c r="AIM333"/>
      <c r="AIN333"/>
      <c r="AIO333"/>
      <c r="AIP333"/>
      <c r="AIQ333"/>
      <c r="AIR333"/>
      <c r="AIS333"/>
      <c r="AIT333"/>
      <c r="AIU333"/>
      <c r="AIV333"/>
      <c r="AIW333"/>
      <c r="AIX333"/>
      <c r="AIY333"/>
      <c r="AIZ333"/>
      <c r="AJA333"/>
      <c r="AJB333"/>
      <c r="AJC333"/>
      <c r="AJD333"/>
      <c r="AJE333"/>
      <c r="AJF333"/>
      <c r="AJG333"/>
      <c r="AJH333"/>
      <c r="AJI333"/>
      <c r="AJJ333"/>
      <c r="AJK333"/>
      <c r="AJL333"/>
      <c r="AJM333"/>
      <c r="AJN333"/>
      <c r="AJO333"/>
      <c r="AJP333"/>
      <c r="AJQ333"/>
      <c r="AJR333"/>
      <c r="AJS333"/>
      <c r="AJT333"/>
      <c r="AJU333"/>
      <c r="AJV333"/>
      <c r="AJW333"/>
      <c r="AJX333"/>
      <c r="AJY333"/>
      <c r="AJZ333"/>
      <c r="AKA333"/>
      <c r="AKB333"/>
      <c r="AKC333"/>
      <c r="AKD333"/>
      <c r="AKE333"/>
      <c r="AKF333"/>
      <c r="AKG333"/>
      <c r="AKH333"/>
      <c r="AKI333"/>
      <c r="AKJ333"/>
      <c r="AKK333"/>
      <c r="AKL333"/>
      <c r="AKM333"/>
      <c r="AKN333"/>
      <c r="AKO333"/>
      <c r="AKP333"/>
      <c r="AKQ333"/>
      <c r="AKR333"/>
      <c r="AKS333"/>
      <c r="AKT333"/>
      <c r="AKU333"/>
      <c r="AKV333"/>
      <c r="AKW333"/>
      <c r="AKX333"/>
      <c r="AKY333"/>
      <c r="AKZ333"/>
      <c r="ALA333"/>
      <c r="ALB333"/>
      <c r="ALC333"/>
      <c r="ALD333"/>
      <c r="ALE333"/>
      <c r="ALF333"/>
      <c r="ALG333"/>
      <c r="ALH333"/>
      <c r="ALI333"/>
      <c r="ALJ333"/>
      <c r="ALK333"/>
      <c r="ALL333"/>
      <c r="ALM333"/>
      <c r="ALN333"/>
      <c r="ALO333"/>
      <c r="ALP333"/>
      <c r="ALQ333"/>
      <c r="ALR333"/>
      <c r="ALS333"/>
      <c r="ALT333"/>
      <c r="ALU333"/>
      <c r="ALV333"/>
      <c r="ALW333"/>
      <c r="ALX333"/>
      <c r="ALY333"/>
      <c r="ALZ333"/>
      <c r="AMA333"/>
      <c r="AMB333"/>
      <c r="AMC333"/>
      <c r="AMD333"/>
      <c r="AME333"/>
      <c r="AMF333"/>
      <c r="AMG333"/>
      <c r="AMH333"/>
      <c r="AMI333"/>
      <c r="AMJ333"/>
    </row>
    <row r="334" spans="1:1024" ht="26.25" x14ac:dyDescent="0.25">
      <c r="A334" s="101" t="s">
        <v>1359</v>
      </c>
      <c r="B334" s="20">
        <v>0.94918343514161696</v>
      </c>
      <c r="C334" s="20">
        <v>0.83496430021898205</v>
      </c>
      <c r="D334" s="3"/>
      <c r="E334" s="3"/>
      <c r="F334" s="3"/>
      <c r="G334" s="20">
        <v>0.67710712395185702</v>
      </c>
      <c r="H334" s="3"/>
      <c r="I334" s="3"/>
      <c r="J334" s="3"/>
      <c r="K334" s="20">
        <v>0.47839370617264998</v>
      </c>
      <c r="L334" s="20">
        <v>0.61773181297970603</v>
      </c>
      <c r="M334" s="20">
        <v>0.30116252825095202</v>
      </c>
      <c r="N334" s="20">
        <v>0.57019133945998002</v>
      </c>
      <c r="O334" s="20">
        <v>0.25333238290529803</v>
      </c>
      <c r="P334" s="3"/>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c r="AAA334"/>
      <c r="AAB334"/>
      <c r="AAC334"/>
      <c r="AAD334"/>
      <c r="AAE334"/>
      <c r="AAF334"/>
      <c r="AAG334"/>
      <c r="AAH334"/>
      <c r="AAI334"/>
      <c r="AAJ334"/>
      <c r="AAK334"/>
      <c r="AAL334"/>
      <c r="AAM334"/>
      <c r="AAN334"/>
      <c r="AAO334"/>
      <c r="AAP334"/>
      <c r="AAQ334"/>
      <c r="AAR334"/>
      <c r="AAS334"/>
      <c r="AAT334"/>
      <c r="AAU334"/>
      <c r="AAV334"/>
      <c r="AAW334"/>
      <c r="AAX334"/>
      <c r="AAY334"/>
      <c r="AAZ334"/>
      <c r="ABA334"/>
      <c r="ABB334"/>
      <c r="ABC334"/>
      <c r="ABD334"/>
      <c r="ABE334"/>
      <c r="ABF334"/>
      <c r="ABG334"/>
      <c r="ABH334"/>
      <c r="ABI334"/>
      <c r="ABJ334"/>
      <c r="ABK334"/>
      <c r="ABL334"/>
      <c r="ABM334"/>
      <c r="ABN334"/>
      <c r="ABO334"/>
      <c r="ABP334"/>
      <c r="ABQ334"/>
      <c r="ABR334"/>
      <c r="ABS334"/>
      <c r="ABT334"/>
      <c r="ABU334"/>
      <c r="ABV334"/>
      <c r="ABW334"/>
      <c r="ABX334"/>
      <c r="ABY334"/>
      <c r="ABZ334"/>
      <c r="ACA334"/>
      <c r="ACB334"/>
      <c r="ACC334"/>
      <c r="ACD334"/>
      <c r="ACE334"/>
      <c r="ACF334"/>
      <c r="ACG334"/>
      <c r="ACH334"/>
      <c r="ACI334"/>
      <c r="ACJ334"/>
      <c r="ACK334"/>
      <c r="ACL334"/>
      <c r="ACM334"/>
      <c r="ACN334"/>
      <c r="ACO334"/>
      <c r="ACP334"/>
      <c r="ACQ334"/>
      <c r="ACR334"/>
      <c r="ACS334"/>
      <c r="ACT334"/>
      <c r="ACU334"/>
      <c r="ACV334"/>
      <c r="ACW334"/>
      <c r="ACX334"/>
      <c r="ACY334"/>
      <c r="ACZ334"/>
      <c r="ADA334"/>
      <c r="ADB334"/>
      <c r="ADC334"/>
      <c r="ADD334"/>
      <c r="ADE334"/>
      <c r="ADF334"/>
      <c r="ADG334"/>
      <c r="ADH334"/>
      <c r="ADI334"/>
      <c r="ADJ334"/>
      <c r="ADK334"/>
      <c r="ADL334"/>
      <c r="ADM334"/>
      <c r="ADN334"/>
      <c r="ADO334"/>
      <c r="ADP334"/>
      <c r="ADQ334"/>
      <c r="ADR334"/>
      <c r="ADS334"/>
      <c r="ADT334"/>
      <c r="ADU334"/>
      <c r="ADV334"/>
      <c r="ADW334"/>
      <c r="ADX334"/>
      <c r="ADY334"/>
      <c r="ADZ334"/>
      <c r="AEA334"/>
      <c r="AEB334"/>
      <c r="AEC334"/>
      <c r="AED334"/>
      <c r="AEE334"/>
      <c r="AEF334"/>
      <c r="AEG334"/>
      <c r="AEH334"/>
      <c r="AEI334"/>
      <c r="AEJ334"/>
      <c r="AEK334"/>
      <c r="AEL334"/>
      <c r="AEM334"/>
      <c r="AEN334"/>
      <c r="AEO334"/>
      <c r="AEP334"/>
      <c r="AEQ334"/>
      <c r="AER334"/>
      <c r="AES334"/>
      <c r="AET334"/>
      <c r="AEU334"/>
      <c r="AEV334"/>
      <c r="AEW334"/>
      <c r="AEX334"/>
      <c r="AEY334"/>
      <c r="AEZ334"/>
      <c r="AFA334"/>
      <c r="AFB334"/>
      <c r="AFC334"/>
      <c r="AFD334"/>
      <c r="AFE334"/>
      <c r="AFF334"/>
      <c r="AFG334"/>
      <c r="AFH334"/>
      <c r="AFI334"/>
      <c r="AFJ334"/>
      <c r="AFK334"/>
      <c r="AFL334"/>
      <c r="AFM334"/>
      <c r="AFN334"/>
      <c r="AFO334"/>
      <c r="AFP334"/>
      <c r="AFQ334"/>
      <c r="AFR334"/>
      <c r="AFS334"/>
      <c r="AFT334"/>
      <c r="AFU334"/>
      <c r="AFV334"/>
      <c r="AFW334"/>
      <c r="AFX334"/>
      <c r="AFY334"/>
      <c r="AFZ334"/>
      <c r="AGA334"/>
      <c r="AGB334"/>
      <c r="AGC334"/>
      <c r="AGD334"/>
      <c r="AGE334"/>
      <c r="AGF334"/>
      <c r="AGG334"/>
      <c r="AGH334"/>
      <c r="AGI334"/>
      <c r="AGJ334"/>
      <c r="AGK334"/>
      <c r="AGL334"/>
      <c r="AGM334"/>
      <c r="AGN334"/>
      <c r="AGO334"/>
      <c r="AGP334"/>
      <c r="AGQ334"/>
      <c r="AGR334"/>
      <c r="AGS334"/>
      <c r="AGT334"/>
      <c r="AGU334"/>
      <c r="AGV334"/>
      <c r="AGW334"/>
      <c r="AGX334"/>
      <c r="AGY334"/>
      <c r="AGZ334"/>
      <c r="AHA334"/>
      <c r="AHB334"/>
      <c r="AHC334"/>
      <c r="AHD334"/>
      <c r="AHE334"/>
      <c r="AHF334"/>
      <c r="AHG334"/>
      <c r="AHH334"/>
      <c r="AHI334"/>
      <c r="AHJ334"/>
      <c r="AHK334"/>
      <c r="AHL334"/>
      <c r="AHM334"/>
      <c r="AHN334"/>
      <c r="AHO334"/>
      <c r="AHP334"/>
      <c r="AHQ334"/>
      <c r="AHR334"/>
      <c r="AHS334"/>
      <c r="AHT334"/>
      <c r="AHU334"/>
      <c r="AHV334"/>
      <c r="AHW334"/>
      <c r="AHX334"/>
      <c r="AHY334"/>
      <c r="AHZ334"/>
      <c r="AIA334"/>
      <c r="AIB334"/>
      <c r="AIC334"/>
      <c r="AID334"/>
      <c r="AIE334"/>
      <c r="AIF334"/>
      <c r="AIG334"/>
      <c r="AIH334"/>
      <c r="AII334"/>
      <c r="AIJ334"/>
      <c r="AIK334"/>
      <c r="AIL334"/>
      <c r="AIM334"/>
      <c r="AIN334"/>
      <c r="AIO334"/>
      <c r="AIP334"/>
      <c r="AIQ334"/>
      <c r="AIR334"/>
      <c r="AIS334"/>
      <c r="AIT334"/>
      <c r="AIU334"/>
      <c r="AIV334"/>
      <c r="AIW334"/>
      <c r="AIX334"/>
      <c r="AIY334"/>
      <c r="AIZ334"/>
      <c r="AJA334"/>
      <c r="AJB334"/>
      <c r="AJC334"/>
      <c r="AJD334"/>
      <c r="AJE334"/>
      <c r="AJF334"/>
      <c r="AJG334"/>
      <c r="AJH334"/>
      <c r="AJI334"/>
      <c r="AJJ334"/>
      <c r="AJK334"/>
      <c r="AJL334"/>
      <c r="AJM334"/>
      <c r="AJN334"/>
      <c r="AJO334"/>
      <c r="AJP334"/>
      <c r="AJQ334"/>
      <c r="AJR334"/>
      <c r="AJS334"/>
      <c r="AJT334"/>
      <c r="AJU334"/>
      <c r="AJV334"/>
      <c r="AJW334"/>
      <c r="AJX334"/>
      <c r="AJY334"/>
      <c r="AJZ334"/>
      <c r="AKA334"/>
      <c r="AKB334"/>
      <c r="AKC334"/>
      <c r="AKD334"/>
      <c r="AKE334"/>
      <c r="AKF334"/>
      <c r="AKG334"/>
      <c r="AKH334"/>
      <c r="AKI334"/>
      <c r="AKJ334"/>
      <c r="AKK334"/>
      <c r="AKL334"/>
      <c r="AKM334"/>
      <c r="AKN334"/>
      <c r="AKO334"/>
      <c r="AKP334"/>
      <c r="AKQ334"/>
      <c r="AKR334"/>
      <c r="AKS334"/>
      <c r="AKT334"/>
      <c r="AKU334"/>
      <c r="AKV334"/>
      <c r="AKW334"/>
      <c r="AKX334"/>
      <c r="AKY334"/>
      <c r="AKZ334"/>
      <c r="ALA334"/>
      <c r="ALB334"/>
      <c r="ALC334"/>
      <c r="ALD334"/>
      <c r="ALE334"/>
      <c r="ALF334"/>
      <c r="ALG334"/>
      <c r="ALH334"/>
      <c r="ALI334"/>
      <c r="ALJ334"/>
      <c r="ALK334"/>
      <c r="ALL334"/>
      <c r="ALM334"/>
      <c r="ALN334"/>
      <c r="ALO334"/>
      <c r="ALP334"/>
      <c r="ALQ334"/>
      <c r="ALR334"/>
      <c r="ALS334"/>
      <c r="ALT334"/>
      <c r="ALU334"/>
      <c r="ALV334"/>
      <c r="ALW334"/>
      <c r="ALX334"/>
      <c r="ALY334"/>
      <c r="ALZ334"/>
      <c r="AMA334"/>
      <c r="AMB334"/>
      <c r="AMC334"/>
      <c r="AMD334"/>
      <c r="AME334"/>
      <c r="AMF334"/>
      <c r="AMG334"/>
      <c r="AMH334"/>
      <c r="AMI334"/>
      <c r="AMJ334"/>
    </row>
    <row r="335" spans="1:1024" x14ac:dyDescent="0.25">
      <c r="A335" s="157" t="s">
        <v>1492</v>
      </c>
      <c r="B335" s="158">
        <v>2.6399999999999979E-2</v>
      </c>
      <c r="C335" s="158">
        <v>5.3999999999999604E-3</v>
      </c>
      <c r="D335" s="158">
        <v>6.9599999999999995E-2</v>
      </c>
      <c r="E335" s="158">
        <v>0.30900000000000005</v>
      </c>
      <c r="F335" s="158">
        <v>5.7000000000000051E-2</v>
      </c>
      <c r="G335" s="158">
        <v>7.999999999999996E-2</v>
      </c>
      <c r="H335" s="158">
        <v>6.469999999999998E-2</v>
      </c>
      <c r="I335" s="158">
        <v>0.33399999999999996</v>
      </c>
      <c r="J335" s="158">
        <v>0.16300000000000003</v>
      </c>
      <c r="K335" s="158">
        <v>4.7599999999999976E-2</v>
      </c>
      <c r="L335" s="158">
        <v>3.6900000000000044E-2</v>
      </c>
      <c r="M335" s="158">
        <v>0.15600000000000003</v>
      </c>
      <c r="N335" s="158">
        <v>1.4999999999999458E-3</v>
      </c>
      <c r="O335" s="158">
        <v>7.2300000000000031E-2</v>
      </c>
      <c r="P335" s="158">
        <v>7.7999999999999958E-2</v>
      </c>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c r="ABM335"/>
      <c r="ABN335"/>
      <c r="ABO335"/>
      <c r="ABP335"/>
      <c r="ABQ335"/>
      <c r="ABR335"/>
      <c r="ABS335"/>
      <c r="ABT335"/>
      <c r="ABU335"/>
      <c r="ABV335"/>
      <c r="ABW335"/>
      <c r="ABX335"/>
      <c r="ABY335"/>
      <c r="ABZ335"/>
      <c r="ACA335"/>
      <c r="ACB335"/>
      <c r="ACC335"/>
      <c r="ACD335"/>
      <c r="ACE335"/>
      <c r="ACF335"/>
      <c r="ACG335"/>
      <c r="ACH335"/>
      <c r="ACI335"/>
      <c r="ACJ335"/>
      <c r="ACK335"/>
      <c r="ACL335"/>
      <c r="ACM335"/>
      <c r="ACN335"/>
      <c r="ACO335"/>
      <c r="ACP335"/>
      <c r="ACQ335"/>
      <c r="ACR335"/>
      <c r="ACS335"/>
      <c r="ACT335"/>
      <c r="ACU335"/>
      <c r="ACV335"/>
      <c r="ACW335"/>
      <c r="ACX335"/>
      <c r="ACY335"/>
      <c r="ACZ335"/>
      <c r="ADA335"/>
      <c r="ADB335"/>
      <c r="ADC335"/>
      <c r="ADD335"/>
      <c r="ADE335"/>
      <c r="ADF335"/>
      <c r="ADG335"/>
      <c r="ADH335"/>
      <c r="ADI335"/>
      <c r="ADJ335"/>
      <c r="ADK335"/>
      <c r="ADL335"/>
      <c r="ADM335"/>
      <c r="ADN335"/>
      <c r="ADO335"/>
      <c r="ADP335"/>
      <c r="ADQ335"/>
      <c r="ADR335"/>
      <c r="ADS335"/>
      <c r="ADT335"/>
      <c r="ADU335"/>
      <c r="ADV335"/>
      <c r="ADW335"/>
      <c r="ADX335"/>
      <c r="ADY335"/>
      <c r="ADZ335"/>
      <c r="AEA335"/>
      <c r="AEB335"/>
      <c r="AEC335"/>
      <c r="AED335"/>
      <c r="AEE335"/>
      <c r="AEF335"/>
      <c r="AEG335"/>
      <c r="AEH335"/>
      <c r="AEI335"/>
      <c r="AEJ335"/>
      <c r="AEK335"/>
      <c r="AEL335"/>
      <c r="AEM335"/>
      <c r="AEN335"/>
      <c r="AEO335"/>
      <c r="AEP335"/>
      <c r="AEQ335"/>
      <c r="AER335"/>
      <c r="AES335"/>
      <c r="AET335"/>
      <c r="AEU335"/>
      <c r="AEV335"/>
      <c r="AEW335"/>
      <c r="AEX335"/>
      <c r="AEY335"/>
      <c r="AEZ335"/>
      <c r="AFA335"/>
      <c r="AFB335"/>
      <c r="AFC335"/>
      <c r="AFD335"/>
      <c r="AFE335"/>
      <c r="AFF335"/>
      <c r="AFG335"/>
      <c r="AFH335"/>
      <c r="AFI335"/>
      <c r="AFJ335"/>
      <c r="AFK335"/>
      <c r="AFL335"/>
      <c r="AFM335"/>
      <c r="AFN335"/>
      <c r="AFO335"/>
      <c r="AFP335"/>
      <c r="AFQ335"/>
      <c r="AFR335"/>
      <c r="AFS335"/>
      <c r="AFT335"/>
      <c r="AFU335"/>
      <c r="AFV335"/>
      <c r="AFW335"/>
      <c r="AFX335"/>
      <c r="AFY335"/>
      <c r="AFZ335"/>
      <c r="AGA335"/>
      <c r="AGB335"/>
      <c r="AGC335"/>
      <c r="AGD335"/>
      <c r="AGE335"/>
      <c r="AGF335"/>
      <c r="AGG335"/>
      <c r="AGH335"/>
      <c r="AGI335"/>
      <c r="AGJ335"/>
      <c r="AGK335"/>
      <c r="AGL335"/>
      <c r="AGM335"/>
      <c r="AGN335"/>
      <c r="AGO335"/>
      <c r="AGP335"/>
      <c r="AGQ335"/>
      <c r="AGR335"/>
      <c r="AGS335"/>
      <c r="AGT335"/>
      <c r="AGU335"/>
      <c r="AGV335"/>
      <c r="AGW335"/>
      <c r="AGX335"/>
      <c r="AGY335"/>
      <c r="AGZ335"/>
      <c r="AHA335"/>
      <c r="AHB335"/>
      <c r="AHC335"/>
      <c r="AHD335"/>
      <c r="AHE335"/>
      <c r="AHF335"/>
      <c r="AHG335"/>
      <c r="AHH335"/>
      <c r="AHI335"/>
      <c r="AHJ335"/>
      <c r="AHK335"/>
      <c r="AHL335"/>
      <c r="AHM335"/>
      <c r="AHN335"/>
      <c r="AHO335"/>
      <c r="AHP335"/>
      <c r="AHQ335"/>
      <c r="AHR335"/>
      <c r="AHS335"/>
      <c r="AHT335"/>
      <c r="AHU335"/>
      <c r="AHV335"/>
      <c r="AHW335"/>
      <c r="AHX335"/>
      <c r="AHY335"/>
      <c r="AHZ335"/>
      <c r="AIA335"/>
      <c r="AIB335"/>
      <c r="AIC335"/>
      <c r="AID335"/>
      <c r="AIE335"/>
      <c r="AIF335"/>
      <c r="AIG335"/>
      <c r="AIH335"/>
      <c r="AII335"/>
      <c r="AIJ335"/>
      <c r="AIK335"/>
      <c r="AIL335"/>
      <c r="AIM335"/>
      <c r="AIN335"/>
      <c r="AIO335"/>
      <c r="AIP335"/>
      <c r="AIQ335"/>
      <c r="AIR335"/>
      <c r="AIS335"/>
      <c r="AIT335"/>
      <c r="AIU335"/>
      <c r="AIV335"/>
      <c r="AIW335"/>
      <c r="AIX335"/>
      <c r="AIY335"/>
      <c r="AIZ335"/>
      <c r="AJA335"/>
      <c r="AJB335"/>
      <c r="AJC335"/>
      <c r="AJD335"/>
      <c r="AJE335"/>
      <c r="AJF335"/>
      <c r="AJG335"/>
      <c r="AJH335"/>
      <c r="AJI335"/>
      <c r="AJJ335"/>
      <c r="AJK335"/>
      <c r="AJL335"/>
      <c r="AJM335"/>
      <c r="AJN335"/>
      <c r="AJO335"/>
      <c r="AJP335"/>
      <c r="AJQ335"/>
      <c r="AJR335"/>
      <c r="AJS335"/>
      <c r="AJT335"/>
      <c r="AJU335"/>
      <c r="AJV335"/>
      <c r="AJW335"/>
      <c r="AJX335"/>
      <c r="AJY335"/>
      <c r="AJZ335"/>
      <c r="AKA335"/>
      <c r="AKB335"/>
      <c r="AKC335"/>
      <c r="AKD335"/>
      <c r="AKE335"/>
      <c r="AKF335"/>
      <c r="AKG335"/>
      <c r="AKH335"/>
      <c r="AKI335"/>
      <c r="AKJ335"/>
      <c r="AKK335"/>
      <c r="AKL335"/>
      <c r="AKM335"/>
      <c r="AKN335"/>
      <c r="AKO335"/>
      <c r="AKP335"/>
      <c r="AKQ335"/>
      <c r="AKR335"/>
      <c r="AKS335"/>
      <c r="AKT335"/>
      <c r="AKU335"/>
      <c r="AKV335"/>
      <c r="AKW335"/>
      <c r="AKX335"/>
      <c r="AKY335"/>
      <c r="AKZ335"/>
      <c r="ALA335"/>
      <c r="ALB335"/>
      <c r="ALC335"/>
      <c r="ALD335"/>
      <c r="ALE335"/>
      <c r="ALF335"/>
      <c r="ALG335"/>
      <c r="ALH335"/>
      <c r="ALI335"/>
      <c r="ALJ335"/>
      <c r="ALK335"/>
      <c r="ALL335"/>
      <c r="ALM335"/>
      <c r="ALN335"/>
      <c r="ALO335"/>
      <c r="ALP335"/>
      <c r="ALQ335"/>
      <c r="ALR335"/>
      <c r="ALS335"/>
      <c r="ALT335"/>
      <c r="ALU335"/>
      <c r="ALV335"/>
      <c r="ALW335"/>
      <c r="ALX335"/>
      <c r="ALY335"/>
      <c r="ALZ335"/>
      <c r="AMA335"/>
      <c r="AMB335"/>
      <c r="AMC335"/>
      <c r="AMD335"/>
      <c r="AME335"/>
      <c r="AMF335"/>
      <c r="AMG335"/>
      <c r="AMH335"/>
      <c r="AMI335"/>
      <c r="AMJ335"/>
    </row>
    <row r="336" spans="1:1024" x14ac:dyDescent="0.25">
      <c r="A336" s="157" t="s">
        <v>1493</v>
      </c>
      <c r="B336" s="158">
        <v>0.13170000000000004</v>
      </c>
      <c r="C336" s="158">
        <v>1.1999999999999789E-3</v>
      </c>
      <c r="D336" s="158">
        <v>0.11699999999999999</v>
      </c>
      <c r="E336" s="158"/>
      <c r="F336" s="158">
        <v>0.79</v>
      </c>
      <c r="G336" s="158">
        <v>0.49</v>
      </c>
      <c r="H336" s="158">
        <v>0.19240000000000002</v>
      </c>
      <c r="I336" s="158">
        <v>0.60299999999999998</v>
      </c>
      <c r="J336" s="158">
        <v>0.373</v>
      </c>
      <c r="K336" s="158">
        <v>0.35389999999999999</v>
      </c>
      <c r="L336" s="158">
        <v>3.8499999999999979E-2</v>
      </c>
      <c r="M336" s="158">
        <v>0.67100000000000004</v>
      </c>
      <c r="N336" s="158">
        <v>1.7199999999999993E-2</v>
      </c>
      <c r="O336" s="158">
        <v>0.11890000000000001</v>
      </c>
      <c r="P336" s="158">
        <v>0.50429999999999997</v>
      </c>
      <c r="Q336"/>
      <c r="R336" s="11"/>
      <c r="S336" s="3"/>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c r="AMB336"/>
      <c r="AMC336"/>
      <c r="AMD336"/>
      <c r="AME336"/>
      <c r="AMF336"/>
      <c r="AMG336"/>
      <c r="AMH336"/>
      <c r="AMI336"/>
      <c r="AMJ336"/>
    </row>
    <row r="337" spans="1:1024" x14ac:dyDescent="0.25">
      <c r="A337" s="157" t="s">
        <v>1494</v>
      </c>
      <c r="B337" s="158">
        <v>9.2100000000000071E-2</v>
      </c>
      <c r="C337" s="158">
        <v>1.1099999999999999E-2</v>
      </c>
      <c r="D337" s="158">
        <v>7.4900000000000078E-2</v>
      </c>
      <c r="E337" s="158">
        <v>0.68</v>
      </c>
      <c r="F337" s="158">
        <v>8.3999999999999964E-2</v>
      </c>
      <c r="G337" s="158">
        <v>0.17099999999999993</v>
      </c>
      <c r="H337" s="158">
        <v>0.1552</v>
      </c>
      <c r="I337" s="158">
        <v>0.20699999999999996</v>
      </c>
      <c r="J337" s="158">
        <v>0.10499999999999998</v>
      </c>
      <c r="K337" s="158">
        <v>0.18410000000000004</v>
      </c>
      <c r="L337" s="158">
        <v>2.7299999999999991E-2</v>
      </c>
      <c r="M337" s="158">
        <v>8.9000000000000079E-2</v>
      </c>
      <c r="N337" s="158">
        <v>8.3899999999999975E-2</v>
      </c>
      <c r="O337" s="158">
        <v>6.6500000000000004E-2</v>
      </c>
      <c r="P337" s="158">
        <v>0.15699999999999992</v>
      </c>
      <c r="Q337"/>
      <c r="R337" s="3"/>
      <c r="S337" s="3"/>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c r="AMB337"/>
      <c r="AMC337"/>
      <c r="AMD337"/>
      <c r="AME337"/>
      <c r="AMF337"/>
      <c r="AMG337"/>
      <c r="AMH337"/>
      <c r="AMI337"/>
      <c r="AMJ337"/>
    </row>
    <row r="338" spans="1:1024" x14ac:dyDescent="0.25">
      <c r="A338" s="157" t="s">
        <v>1495</v>
      </c>
      <c r="B338" s="158">
        <v>0.50749999999999995</v>
      </c>
      <c r="C338" s="158">
        <v>0.10049999999999992</v>
      </c>
      <c r="D338" s="158">
        <v>0.121</v>
      </c>
      <c r="E338" s="158"/>
      <c r="F338" s="158">
        <v>0.18300000000000002</v>
      </c>
      <c r="G338" s="159">
        <v>0.17379999999999995</v>
      </c>
      <c r="H338" s="159">
        <v>0.19750000000000012</v>
      </c>
      <c r="I338" s="159">
        <v>0.255</v>
      </c>
      <c r="J338" s="159">
        <v>7.7999999999999958E-2</v>
      </c>
      <c r="K338" s="159">
        <v>0.20689999999999997</v>
      </c>
      <c r="L338" s="159">
        <v>1.5799999999999925E-2</v>
      </c>
      <c r="M338" s="159">
        <v>8.7999999999999967E-2</v>
      </c>
      <c r="N338" s="159">
        <v>0.29530000000000001</v>
      </c>
      <c r="O338" s="159">
        <v>7.8100000000000058E-2</v>
      </c>
      <c r="P338" s="159">
        <v>3.6400000000000043E-2</v>
      </c>
      <c r="Q338"/>
      <c r="R338" s="3"/>
      <c r="S338" s="3"/>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c r="AAA338"/>
      <c r="AAB338"/>
      <c r="AAC338"/>
      <c r="AAD338"/>
      <c r="AAE338"/>
      <c r="AAF338"/>
      <c r="AAG338"/>
      <c r="AAH338"/>
      <c r="AAI338"/>
      <c r="AAJ338"/>
      <c r="AAK338"/>
      <c r="AAL338"/>
      <c r="AAM338"/>
      <c r="AAN338"/>
      <c r="AAO338"/>
      <c r="AAP338"/>
      <c r="AAQ338"/>
      <c r="AAR338"/>
      <c r="AAS338"/>
      <c r="AAT338"/>
      <c r="AAU338"/>
      <c r="AAV338"/>
      <c r="AAW338"/>
      <c r="AAX338"/>
      <c r="AAY338"/>
      <c r="AAZ338"/>
      <c r="ABA338"/>
      <c r="ABB338"/>
      <c r="ABC338"/>
      <c r="ABD338"/>
      <c r="ABE338"/>
      <c r="ABF338"/>
      <c r="ABG338"/>
      <c r="ABH338"/>
      <c r="ABI338"/>
      <c r="ABJ338"/>
      <c r="ABK338"/>
      <c r="ABL338"/>
      <c r="ABM338"/>
      <c r="ABN338"/>
      <c r="ABO338"/>
      <c r="ABP338"/>
      <c r="ABQ338"/>
      <c r="ABR338"/>
      <c r="ABS338"/>
      <c r="ABT338"/>
      <c r="ABU338"/>
      <c r="ABV338"/>
      <c r="ABW338"/>
      <c r="ABX338"/>
      <c r="ABY338"/>
      <c r="ABZ338"/>
      <c r="ACA338"/>
      <c r="ACB338"/>
      <c r="ACC338"/>
      <c r="ACD338"/>
      <c r="ACE338"/>
      <c r="ACF338"/>
      <c r="ACG338"/>
      <c r="ACH338"/>
      <c r="ACI338"/>
      <c r="ACJ338"/>
      <c r="ACK338"/>
      <c r="ACL338"/>
      <c r="ACM338"/>
      <c r="ACN338"/>
      <c r="ACO338"/>
      <c r="ACP338"/>
      <c r="ACQ338"/>
      <c r="ACR338"/>
      <c r="ACS338"/>
      <c r="ACT338"/>
      <c r="ACU338"/>
      <c r="ACV338"/>
      <c r="ACW338"/>
      <c r="ACX338"/>
      <c r="ACY338"/>
      <c r="ACZ338"/>
      <c r="ADA338"/>
      <c r="ADB338"/>
      <c r="ADC338"/>
      <c r="ADD338"/>
      <c r="ADE338"/>
      <c r="ADF338"/>
      <c r="ADG338"/>
      <c r="ADH338"/>
      <c r="ADI338"/>
      <c r="ADJ338"/>
      <c r="ADK338"/>
      <c r="ADL338"/>
      <c r="ADM338"/>
      <c r="ADN338"/>
      <c r="ADO338"/>
      <c r="ADP338"/>
      <c r="ADQ338"/>
      <c r="ADR338"/>
      <c r="ADS338"/>
      <c r="ADT338"/>
      <c r="ADU338"/>
      <c r="ADV338"/>
      <c r="ADW338"/>
      <c r="ADX338"/>
      <c r="ADY338"/>
      <c r="ADZ338"/>
      <c r="AEA338"/>
      <c r="AEB338"/>
      <c r="AEC338"/>
      <c r="AED338"/>
      <c r="AEE338"/>
      <c r="AEF338"/>
      <c r="AEG338"/>
      <c r="AEH338"/>
      <c r="AEI338"/>
      <c r="AEJ338"/>
      <c r="AEK338"/>
      <c r="AEL338"/>
      <c r="AEM338"/>
      <c r="AEN338"/>
      <c r="AEO338"/>
      <c r="AEP338"/>
      <c r="AEQ338"/>
      <c r="AER338"/>
      <c r="AES338"/>
      <c r="AET338"/>
      <c r="AEU338"/>
      <c r="AEV338"/>
      <c r="AEW338"/>
      <c r="AEX338"/>
      <c r="AEY338"/>
      <c r="AEZ338"/>
      <c r="AFA338"/>
      <c r="AFB338"/>
      <c r="AFC338"/>
      <c r="AFD338"/>
      <c r="AFE338"/>
      <c r="AFF338"/>
      <c r="AFG338"/>
      <c r="AFH338"/>
      <c r="AFI338"/>
      <c r="AFJ338"/>
      <c r="AFK338"/>
      <c r="AFL338"/>
      <c r="AFM338"/>
      <c r="AFN338"/>
      <c r="AFO338"/>
      <c r="AFP338"/>
      <c r="AFQ338"/>
      <c r="AFR338"/>
      <c r="AFS338"/>
      <c r="AFT338"/>
      <c r="AFU338"/>
      <c r="AFV338"/>
      <c r="AFW338"/>
      <c r="AFX338"/>
      <c r="AFY338"/>
      <c r="AFZ338"/>
      <c r="AGA338"/>
      <c r="AGB338"/>
      <c r="AGC338"/>
      <c r="AGD338"/>
      <c r="AGE338"/>
      <c r="AGF338"/>
      <c r="AGG338"/>
      <c r="AGH338"/>
      <c r="AGI338"/>
      <c r="AGJ338"/>
      <c r="AGK338"/>
      <c r="AGL338"/>
      <c r="AGM338"/>
      <c r="AGN338"/>
      <c r="AGO338"/>
      <c r="AGP338"/>
      <c r="AGQ338"/>
      <c r="AGR338"/>
      <c r="AGS338"/>
      <c r="AGT338"/>
      <c r="AGU338"/>
      <c r="AGV338"/>
      <c r="AGW338"/>
      <c r="AGX338"/>
      <c r="AGY338"/>
      <c r="AGZ338"/>
      <c r="AHA338"/>
      <c r="AHB338"/>
      <c r="AHC338"/>
      <c r="AHD338"/>
      <c r="AHE338"/>
      <c r="AHF338"/>
      <c r="AHG338"/>
      <c r="AHH338"/>
      <c r="AHI338"/>
      <c r="AHJ338"/>
      <c r="AHK338"/>
      <c r="AHL338"/>
      <c r="AHM338"/>
      <c r="AHN338"/>
      <c r="AHO338"/>
      <c r="AHP338"/>
      <c r="AHQ338"/>
      <c r="AHR338"/>
      <c r="AHS338"/>
      <c r="AHT338"/>
      <c r="AHU338"/>
      <c r="AHV338"/>
      <c r="AHW338"/>
      <c r="AHX338"/>
      <c r="AHY338"/>
      <c r="AHZ338"/>
      <c r="AIA338"/>
      <c r="AIB338"/>
      <c r="AIC338"/>
      <c r="AID338"/>
      <c r="AIE338"/>
      <c r="AIF338"/>
      <c r="AIG338"/>
      <c r="AIH338"/>
      <c r="AII338"/>
      <c r="AIJ338"/>
      <c r="AIK338"/>
      <c r="AIL338"/>
      <c r="AIM338"/>
      <c r="AIN338"/>
      <c r="AIO338"/>
      <c r="AIP338"/>
      <c r="AIQ338"/>
      <c r="AIR338"/>
      <c r="AIS338"/>
      <c r="AIT338"/>
      <c r="AIU338"/>
      <c r="AIV338"/>
      <c r="AIW338"/>
      <c r="AIX338"/>
      <c r="AIY338"/>
      <c r="AIZ338"/>
      <c r="AJA338"/>
      <c r="AJB338"/>
      <c r="AJC338"/>
      <c r="AJD338"/>
      <c r="AJE338"/>
      <c r="AJF338"/>
      <c r="AJG338"/>
      <c r="AJH338"/>
      <c r="AJI338"/>
      <c r="AJJ338"/>
      <c r="AJK338"/>
      <c r="AJL338"/>
      <c r="AJM338"/>
      <c r="AJN338"/>
      <c r="AJO338"/>
      <c r="AJP338"/>
      <c r="AJQ338"/>
      <c r="AJR338"/>
      <c r="AJS338"/>
      <c r="AJT338"/>
      <c r="AJU338"/>
      <c r="AJV338"/>
      <c r="AJW338"/>
      <c r="AJX338"/>
      <c r="AJY338"/>
      <c r="AJZ338"/>
      <c r="AKA338"/>
      <c r="AKB338"/>
      <c r="AKC338"/>
      <c r="AKD338"/>
      <c r="AKE338"/>
      <c r="AKF338"/>
      <c r="AKG338"/>
      <c r="AKH338"/>
      <c r="AKI338"/>
      <c r="AKJ338"/>
      <c r="AKK338"/>
      <c r="AKL338"/>
      <c r="AKM338"/>
      <c r="AKN338"/>
      <c r="AKO338"/>
      <c r="AKP338"/>
      <c r="AKQ338"/>
      <c r="AKR338"/>
      <c r="AKS338"/>
      <c r="AKT338"/>
      <c r="AKU338"/>
      <c r="AKV338"/>
      <c r="AKW338"/>
      <c r="AKX338"/>
      <c r="AKY338"/>
      <c r="AKZ338"/>
      <c r="ALA338"/>
      <c r="ALB338"/>
      <c r="ALC338"/>
      <c r="ALD338"/>
      <c r="ALE338"/>
      <c r="ALF338"/>
      <c r="ALG338"/>
      <c r="ALH338"/>
      <c r="ALI338"/>
      <c r="ALJ338"/>
      <c r="ALK338"/>
      <c r="ALL338"/>
      <c r="ALM338"/>
      <c r="ALN338"/>
      <c r="ALO338"/>
      <c r="ALP338"/>
      <c r="ALQ338"/>
      <c r="ALR338"/>
      <c r="ALS338"/>
      <c r="ALT338"/>
      <c r="ALU338"/>
      <c r="ALV338"/>
      <c r="ALW338"/>
      <c r="ALX338"/>
      <c r="ALY338"/>
      <c r="ALZ338"/>
      <c r="AMA338"/>
      <c r="AMB338"/>
      <c r="AMC338"/>
      <c r="AMD338"/>
      <c r="AME338"/>
      <c r="AMF338"/>
      <c r="AMG338"/>
      <c r="AMH338"/>
      <c r="AMI338"/>
      <c r="AMJ338"/>
    </row>
    <row r="339" spans="1:1024" ht="26.25" x14ac:dyDescent="0.25">
      <c r="A339" s="101" t="s">
        <v>1360</v>
      </c>
      <c r="B339" s="102">
        <v>0.97299999999999998</v>
      </c>
      <c r="C339" s="102">
        <v>0.99399999999999999</v>
      </c>
      <c r="D339" s="102">
        <v>0.93</v>
      </c>
      <c r="E339" s="102">
        <v>0.69099999999999995</v>
      </c>
      <c r="F339" s="102">
        <v>0.94299999999999995</v>
      </c>
      <c r="G339" s="102">
        <v>0.92</v>
      </c>
      <c r="H339" s="102">
        <v>0.93500000000000005</v>
      </c>
      <c r="I339" s="102">
        <v>0.66600000000000004</v>
      </c>
      <c r="J339" s="102">
        <v>0.83699999999999997</v>
      </c>
      <c r="K339" s="102">
        <v>0.95199999999999996</v>
      </c>
      <c r="L339" s="102">
        <v>0.96309999999999996</v>
      </c>
      <c r="M339" s="102">
        <v>0.84399999999999997</v>
      </c>
      <c r="N339" s="102">
        <v>0.998</v>
      </c>
      <c r="O339" s="102">
        <v>0.92769999999999997</v>
      </c>
      <c r="P339" s="103">
        <v>0.92200000000000004</v>
      </c>
      <c r="Q339"/>
      <c r="R339" s="3"/>
      <c r="S339" s="3"/>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c r="ABM339"/>
      <c r="ABN339"/>
      <c r="ABO339"/>
      <c r="ABP339"/>
      <c r="ABQ339"/>
      <c r="ABR339"/>
      <c r="ABS339"/>
      <c r="ABT339"/>
      <c r="ABU339"/>
      <c r="ABV339"/>
      <c r="ABW339"/>
      <c r="ABX339"/>
      <c r="ABY339"/>
      <c r="ABZ339"/>
      <c r="ACA339"/>
      <c r="ACB339"/>
      <c r="ACC339"/>
      <c r="ACD339"/>
      <c r="ACE339"/>
      <c r="ACF339"/>
      <c r="ACG339"/>
      <c r="ACH339"/>
      <c r="ACI339"/>
      <c r="ACJ339"/>
      <c r="ACK339"/>
      <c r="ACL339"/>
      <c r="ACM339"/>
      <c r="ACN339"/>
      <c r="ACO339"/>
      <c r="ACP339"/>
      <c r="ACQ339"/>
      <c r="ACR339"/>
      <c r="ACS339"/>
      <c r="ACT339"/>
      <c r="ACU339"/>
      <c r="ACV339"/>
      <c r="ACW339"/>
      <c r="ACX339"/>
      <c r="ACY339"/>
      <c r="ACZ339"/>
      <c r="ADA339"/>
      <c r="ADB339"/>
      <c r="ADC339"/>
      <c r="ADD339"/>
      <c r="ADE339"/>
      <c r="ADF339"/>
      <c r="ADG339"/>
      <c r="ADH339"/>
      <c r="ADI339"/>
      <c r="ADJ339"/>
      <c r="ADK339"/>
      <c r="ADL339"/>
      <c r="ADM339"/>
      <c r="ADN339"/>
      <c r="ADO339"/>
      <c r="ADP339"/>
      <c r="ADQ339"/>
      <c r="ADR339"/>
      <c r="ADS339"/>
      <c r="ADT339"/>
      <c r="ADU339"/>
      <c r="ADV339"/>
      <c r="ADW339"/>
      <c r="ADX339"/>
      <c r="ADY339"/>
      <c r="ADZ339"/>
      <c r="AEA339"/>
      <c r="AEB339"/>
      <c r="AEC339"/>
      <c r="AED339"/>
      <c r="AEE339"/>
      <c r="AEF339"/>
      <c r="AEG339"/>
      <c r="AEH339"/>
      <c r="AEI339"/>
      <c r="AEJ339"/>
      <c r="AEK339"/>
      <c r="AEL339"/>
      <c r="AEM339"/>
      <c r="AEN339"/>
      <c r="AEO339"/>
      <c r="AEP339"/>
      <c r="AEQ339"/>
      <c r="AER339"/>
      <c r="AES339"/>
      <c r="AET339"/>
      <c r="AEU339"/>
      <c r="AEV339"/>
      <c r="AEW339"/>
      <c r="AEX339"/>
      <c r="AEY339"/>
      <c r="AEZ339"/>
      <c r="AFA339"/>
      <c r="AFB339"/>
      <c r="AFC339"/>
      <c r="AFD339"/>
      <c r="AFE339"/>
      <c r="AFF339"/>
      <c r="AFG339"/>
      <c r="AFH339"/>
      <c r="AFI339"/>
      <c r="AFJ339"/>
      <c r="AFK339"/>
      <c r="AFL339"/>
      <c r="AFM339"/>
      <c r="AFN339"/>
      <c r="AFO339"/>
      <c r="AFP339"/>
      <c r="AFQ339"/>
      <c r="AFR339"/>
      <c r="AFS339"/>
      <c r="AFT339"/>
      <c r="AFU339"/>
      <c r="AFV339"/>
      <c r="AFW339"/>
      <c r="AFX339"/>
      <c r="AFY339"/>
      <c r="AFZ339"/>
      <c r="AGA339"/>
      <c r="AGB339"/>
      <c r="AGC339"/>
      <c r="AGD339"/>
      <c r="AGE339"/>
      <c r="AGF339"/>
      <c r="AGG339"/>
      <c r="AGH339"/>
      <c r="AGI339"/>
      <c r="AGJ339"/>
      <c r="AGK339"/>
      <c r="AGL339"/>
      <c r="AGM339"/>
      <c r="AGN339"/>
      <c r="AGO339"/>
      <c r="AGP339"/>
      <c r="AGQ339"/>
      <c r="AGR339"/>
      <c r="AGS339"/>
      <c r="AGT339"/>
      <c r="AGU339"/>
      <c r="AGV339"/>
      <c r="AGW339"/>
      <c r="AGX339"/>
      <c r="AGY339"/>
      <c r="AGZ339"/>
      <c r="AHA339"/>
      <c r="AHB339"/>
      <c r="AHC339"/>
      <c r="AHD339"/>
      <c r="AHE339"/>
      <c r="AHF339"/>
      <c r="AHG339"/>
      <c r="AHH339"/>
      <c r="AHI339"/>
      <c r="AHJ339"/>
      <c r="AHK339"/>
      <c r="AHL339"/>
      <c r="AHM339"/>
      <c r="AHN339"/>
      <c r="AHO339"/>
      <c r="AHP339"/>
      <c r="AHQ339"/>
      <c r="AHR339"/>
      <c r="AHS339"/>
      <c r="AHT339"/>
      <c r="AHU339"/>
      <c r="AHV339"/>
      <c r="AHW339"/>
      <c r="AHX339"/>
      <c r="AHY339"/>
      <c r="AHZ339"/>
      <c r="AIA339"/>
      <c r="AIB339"/>
      <c r="AIC339"/>
      <c r="AID339"/>
      <c r="AIE339"/>
      <c r="AIF339"/>
      <c r="AIG339"/>
      <c r="AIH339"/>
      <c r="AII339"/>
      <c r="AIJ339"/>
      <c r="AIK339"/>
      <c r="AIL339"/>
      <c r="AIM339"/>
      <c r="AIN339"/>
      <c r="AIO339"/>
      <c r="AIP339"/>
      <c r="AIQ339"/>
      <c r="AIR339"/>
      <c r="AIS339"/>
      <c r="AIT339"/>
      <c r="AIU339"/>
      <c r="AIV339"/>
      <c r="AIW339"/>
      <c r="AIX339"/>
      <c r="AIY339"/>
      <c r="AIZ339"/>
      <c r="AJA339"/>
      <c r="AJB339"/>
      <c r="AJC339"/>
      <c r="AJD339"/>
      <c r="AJE339"/>
      <c r="AJF339"/>
      <c r="AJG339"/>
      <c r="AJH339"/>
      <c r="AJI339"/>
      <c r="AJJ339"/>
      <c r="AJK339"/>
      <c r="AJL339"/>
      <c r="AJM339"/>
      <c r="AJN339"/>
      <c r="AJO339"/>
      <c r="AJP339"/>
      <c r="AJQ339"/>
      <c r="AJR339"/>
      <c r="AJS339"/>
      <c r="AJT339"/>
      <c r="AJU339"/>
      <c r="AJV339"/>
      <c r="AJW339"/>
      <c r="AJX339"/>
      <c r="AJY339"/>
      <c r="AJZ339"/>
      <c r="AKA339"/>
      <c r="AKB339"/>
      <c r="AKC339"/>
      <c r="AKD339"/>
      <c r="AKE339"/>
      <c r="AKF339"/>
      <c r="AKG339"/>
      <c r="AKH339"/>
      <c r="AKI339"/>
      <c r="AKJ339"/>
      <c r="AKK339"/>
      <c r="AKL339"/>
      <c r="AKM339"/>
      <c r="AKN339"/>
      <c r="AKO339"/>
      <c r="AKP339"/>
      <c r="AKQ339"/>
      <c r="AKR339"/>
      <c r="AKS339"/>
      <c r="AKT339"/>
      <c r="AKU339"/>
      <c r="AKV339"/>
      <c r="AKW339"/>
      <c r="AKX339"/>
      <c r="AKY339"/>
      <c r="AKZ339"/>
      <c r="ALA339"/>
      <c r="ALB339"/>
      <c r="ALC339"/>
      <c r="ALD339"/>
      <c r="ALE339"/>
      <c r="ALF339"/>
      <c r="ALG339"/>
      <c r="ALH339"/>
      <c r="ALI339"/>
      <c r="ALJ339"/>
      <c r="ALK339"/>
      <c r="ALL339"/>
      <c r="ALM339"/>
      <c r="ALN339"/>
      <c r="ALO339"/>
      <c r="ALP339"/>
      <c r="ALQ339"/>
      <c r="ALR339"/>
      <c r="ALS339"/>
      <c r="ALT339"/>
      <c r="ALU339"/>
      <c r="ALV339"/>
      <c r="ALW339"/>
      <c r="ALX339"/>
      <c r="ALY339"/>
      <c r="ALZ339"/>
      <c r="AMA339"/>
      <c r="AMB339"/>
      <c r="AMC339"/>
      <c r="AMD339"/>
      <c r="AME339"/>
      <c r="AMF339"/>
      <c r="AMG339"/>
      <c r="AMH339"/>
      <c r="AMI339"/>
      <c r="AMJ339"/>
    </row>
    <row r="340" spans="1:1024" ht="26.25" x14ac:dyDescent="0.25">
      <c r="A340" s="101" t="s">
        <v>1361</v>
      </c>
      <c r="B340" s="3">
        <v>0.86829999999999996</v>
      </c>
      <c r="C340" s="3">
        <v>0.99880000000000002</v>
      </c>
      <c r="D340" s="3">
        <v>0.88300000000000001</v>
      </c>
      <c r="E340" s="3"/>
      <c r="F340" s="3">
        <v>0.21</v>
      </c>
      <c r="G340" s="3">
        <v>0.51</v>
      </c>
      <c r="H340" s="3">
        <v>0.80759999999999998</v>
      </c>
      <c r="I340" s="3">
        <v>0.39700000000000002</v>
      </c>
      <c r="J340" s="3">
        <v>0.627</v>
      </c>
      <c r="K340" s="3">
        <v>0.64610000000000001</v>
      </c>
      <c r="L340" s="3">
        <v>0.96150000000000002</v>
      </c>
      <c r="M340" s="3">
        <v>0.32900000000000001</v>
      </c>
      <c r="N340" s="3">
        <v>0.98280000000000001</v>
      </c>
      <c r="O340" s="3">
        <v>0.88109999999999999</v>
      </c>
      <c r="P340" s="3">
        <v>0.49569999999999997</v>
      </c>
      <c r="Q340"/>
      <c r="R340" s="3"/>
      <c r="S340" s="3"/>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c r="ST340"/>
      <c r="SU340"/>
      <c r="SV340"/>
      <c r="SW340"/>
      <c r="SX340"/>
      <c r="SY340"/>
      <c r="SZ340"/>
      <c r="TA340"/>
      <c r="TB340"/>
      <c r="TC340"/>
      <c r="TD340"/>
      <c r="TE340"/>
      <c r="TF340"/>
      <c r="TG340"/>
      <c r="TH340"/>
      <c r="TI340"/>
      <c r="TJ340"/>
      <c r="TK340"/>
      <c r="TL340"/>
      <c r="TM340"/>
      <c r="TN340"/>
      <c r="TO340"/>
      <c r="TP340"/>
      <c r="TQ340"/>
      <c r="TR340"/>
      <c r="TS340"/>
      <c r="TT340"/>
      <c r="TU340"/>
      <c r="TV340"/>
      <c r="TW340"/>
      <c r="TX340"/>
      <c r="TY340"/>
      <c r="TZ340"/>
      <c r="UA340"/>
      <c r="UB340"/>
      <c r="UC340"/>
      <c r="UD340"/>
      <c r="UE340"/>
      <c r="UF340"/>
      <c r="UG340"/>
      <c r="UH340"/>
      <c r="UI340"/>
      <c r="UJ340"/>
      <c r="UK340"/>
      <c r="UL340"/>
      <c r="UM340"/>
      <c r="UN340"/>
      <c r="UO340"/>
      <c r="UP340"/>
      <c r="UQ340"/>
      <c r="UR340"/>
      <c r="US340"/>
      <c r="UT340"/>
      <c r="UU340"/>
      <c r="UV340"/>
      <c r="UW340"/>
      <c r="UX340"/>
      <c r="UY340"/>
      <c r="UZ340"/>
      <c r="VA340"/>
      <c r="VB340"/>
      <c r="VC340"/>
      <c r="VD340"/>
      <c r="VE340"/>
      <c r="VF340"/>
      <c r="VG340"/>
      <c r="VH340"/>
      <c r="VI340"/>
      <c r="VJ340"/>
      <c r="VK340"/>
      <c r="VL340"/>
      <c r="VM340"/>
      <c r="VN340"/>
      <c r="VO340"/>
      <c r="VP340"/>
      <c r="VQ340"/>
      <c r="VR340"/>
      <c r="VS340"/>
      <c r="VT340"/>
      <c r="VU340"/>
      <c r="VV340"/>
      <c r="VW340"/>
      <c r="VX340"/>
      <c r="VY340"/>
      <c r="VZ340"/>
      <c r="WA340"/>
      <c r="WB340"/>
      <c r="WC340"/>
      <c r="WD340"/>
      <c r="WE340"/>
      <c r="WF340"/>
      <c r="WG340"/>
      <c r="WH340"/>
      <c r="WI340"/>
      <c r="WJ340"/>
      <c r="WK340"/>
      <c r="WL340"/>
      <c r="WM340"/>
      <c r="WN340"/>
      <c r="WO340"/>
      <c r="WP340"/>
      <c r="WQ340"/>
      <c r="WR340"/>
      <c r="WS340"/>
      <c r="WT340"/>
      <c r="WU340"/>
      <c r="WV340"/>
      <c r="WW340"/>
      <c r="WX340"/>
      <c r="WY340"/>
      <c r="WZ340"/>
      <c r="XA340"/>
      <c r="XB340"/>
      <c r="XC340"/>
      <c r="XD340"/>
      <c r="XE340"/>
      <c r="XF340"/>
      <c r="XG340"/>
      <c r="XH340"/>
      <c r="XI340"/>
      <c r="XJ340"/>
      <c r="XK340"/>
      <c r="XL340"/>
      <c r="XM340"/>
      <c r="XN340"/>
      <c r="XO340"/>
      <c r="XP340"/>
      <c r="XQ340"/>
      <c r="XR340"/>
      <c r="XS340"/>
      <c r="XT340"/>
      <c r="XU340"/>
      <c r="XV340"/>
      <c r="XW340"/>
      <c r="XX340"/>
      <c r="XY340"/>
      <c r="XZ340"/>
      <c r="YA340"/>
      <c r="YB340"/>
      <c r="YC340"/>
      <c r="YD340"/>
      <c r="YE340"/>
      <c r="YF340"/>
      <c r="YG340"/>
      <c r="YH340"/>
      <c r="YI340"/>
      <c r="YJ340"/>
      <c r="YK340"/>
      <c r="YL340"/>
      <c r="YM340"/>
      <c r="YN340"/>
      <c r="YO340"/>
      <c r="YP340"/>
      <c r="YQ340"/>
      <c r="YR340"/>
      <c r="YS340"/>
      <c r="YT340"/>
      <c r="YU340"/>
      <c r="YV340"/>
      <c r="YW340"/>
      <c r="YX340"/>
      <c r="YY340"/>
      <c r="YZ340"/>
      <c r="ZA340"/>
      <c r="ZB340"/>
      <c r="ZC340"/>
      <c r="ZD340"/>
      <c r="ZE340"/>
      <c r="ZF340"/>
      <c r="ZG340"/>
      <c r="ZH340"/>
      <c r="ZI340"/>
      <c r="ZJ340"/>
      <c r="ZK340"/>
      <c r="ZL340"/>
      <c r="ZM340"/>
      <c r="ZN340"/>
      <c r="ZO340"/>
      <c r="ZP340"/>
      <c r="ZQ340"/>
      <c r="ZR340"/>
      <c r="ZS340"/>
      <c r="ZT340"/>
      <c r="ZU340"/>
      <c r="ZV340"/>
      <c r="ZW340"/>
      <c r="ZX340"/>
      <c r="ZY340"/>
      <c r="ZZ340"/>
      <c r="AAA340"/>
      <c r="AAB340"/>
      <c r="AAC340"/>
      <c r="AAD340"/>
      <c r="AAE340"/>
      <c r="AAF340"/>
      <c r="AAG340"/>
      <c r="AAH340"/>
      <c r="AAI340"/>
      <c r="AAJ340"/>
      <c r="AAK340"/>
      <c r="AAL340"/>
      <c r="AAM340"/>
      <c r="AAN340"/>
      <c r="AAO340"/>
      <c r="AAP340"/>
      <c r="AAQ340"/>
      <c r="AAR340"/>
      <c r="AAS340"/>
      <c r="AAT340"/>
      <c r="AAU340"/>
      <c r="AAV340"/>
      <c r="AAW340"/>
      <c r="AAX340"/>
      <c r="AAY340"/>
      <c r="AAZ340"/>
      <c r="ABA340"/>
      <c r="ABB340"/>
      <c r="ABC340"/>
      <c r="ABD340"/>
      <c r="ABE340"/>
      <c r="ABF340"/>
      <c r="ABG340"/>
      <c r="ABH340"/>
      <c r="ABI340"/>
      <c r="ABJ340"/>
      <c r="ABK340"/>
      <c r="ABL340"/>
      <c r="ABM340"/>
      <c r="ABN340"/>
      <c r="ABO340"/>
      <c r="ABP340"/>
      <c r="ABQ340"/>
      <c r="ABR340"/>
      <c r="ABS340"/>
      <c r="ABT340"/>
      <c r="ABU340"/>
      <c r="ABV340"/>
      <c r="ABW340"/>
      <c r="ABX340"/>
      <c r="ABY340"/>
      <c r="ABZ340"/>
      <c r="ACA340"/>
      <c r="ACB340"/>
      <c r="ACC340"/>
      <c r="ACD340"/>
      <c r="ACE340"/>
      <c r="ACF340"/>
      <c r="ACG340"/>
      <c r="ACH340"/>
      <c r="ACI340"/>
      <c r="ACJ340"/>
      <c r="ACK340"/>
      <c r="ACL340"/>
      <c r="ACM340"/>
      <c r="ACN340"/>
      <c r="ACO340"/>
      <c r="ACP340"/>
      <c r="ACQ340"/>
      <c r="ACR340"/>
      <c r="ACS340"/>
      <c r="ACT340"/>
      <c r="ACU340"/>
      <c r="ACV340"/>
      <c r="ACW340"/>
      <c r="ACX340"/>
      <c r="ACY340"/>
      <c r="ACZ340"/>
      <c r="ADA340"/>
      <c r="ADB340"/>
      <c r="ADC340"/>
      <c r="ADD340"/>
      <c r="ADE340"/>
      <c r="ADF340"/>
      <c r="ADG340"/>
      <c r="ADH340"/>
      <c r="ADI340"/>
      <c r="ADJ340"/>
      <c r="ADK340"/>
      <c r="ADL340"/>
      <c r="ADM340"/>
      <c r="ADN340"/>
      <c r="ADO340"/>
      <c r="ADP340"/>
      <c r="ADQ340"/>
      <c r="ADR340"/>
      <c r="ADS340"/>
      <c r="ADT340"/>
      <c r="ADU340"/>
      <c r="ADV340"/>
      <c r="ADW340"/>
      <c r="ADX340"/>
      <c r="ADY340"/>
      <c r="ADZ340"/>
      <c r="AEA340"/>
      <c r="AEB340"/>
      <c r="AEC340"/>
      <c r="AED340"/>
      <c r="AEE340"/>
      <c r="AEF340"/>
      <c r="AEG340"/>
      <c r="AEH340"/>
      <c r="AEI340"/>
      <c r="AEJ340"/>
      <c r="AEK340"/>
      <c r="AEL340"/>
      <c r="AEM340"/>
      <c r="AEN340"/>
      <c r="AEO340"/>
      <c r="AEP340"/>
      <c r="AEQ340"/>
      <c r="AER340"/>
      <c r="AES340"/>
      <c r="AET340"/>
      <c r="AEU340"/>
      <c r="AEV340"/>
      <c r="AEW340"/>
      <c r="AEX340"/>
      <c r="AEY340"/>
      <c r="AEZ340"/>
      <c r="AFA340"/>
      <c r="AFB340"/>
      <c r="AFC340"/>
      <c r="AFD340"/>
      <c r="AFE340"/>
      <c r="AFF340"/>
      <c r="AFG340"/>
      <c r="AFH340"/>
      <c r="AFI340"/>
      <c r="AFJ340"/>
      <c r="AFK340"/>
      <c r="AFL340"/>
      <c r="AFM340"/>
      <c r="AFN340"/>
      <c r="AFO340"/>
      <c r="AFP340"/>
      <c r="AFQ340"/>
      <c r="AFR340"/>
      <c r="AFS340"/>
      <c r="AFT340"/>
      <c r="AFU340"/>
      <c r="AFV340"/>
      <c r="AFW340"/>
      <c r="AFX340"/>
      <c r="AFY340"/>
      <c r="AFZ340"/>
      <c r="AGA340"/>
      <c r="AGB340"/>
      <c r="AGC340"/>
      <c r="AGD340"/>
      <c r="AGE340"/>
      <c r="AGF340"/>
      <c r="AGG340"/>
      <c r="AGH340"/>
      <c r="AGI340"/>
      <c r="AGJ340"/>
      <c r="AGK340"/>
      <c r="AGL340"/>
      <c r="AGM340"/>
      <c r="AGN340"/>
      <c r="AGO340"/>
      <c r="AGP340"/>
      <c r="AGQ340"/>
      <c r="AGR340"/>
      <c r="AGS340"/>
      <c r="AGT340"/>
      <c r="AGU340"/>
      <c r="AGV340"/>
      <c r="AGW340"/>
      <c r="AGX340"/>
      <c r="AGY340"/>
      <c r="AGZ340"/>
      <c r="AHA340"/>
      <c r="AHB340"/>
      <c r="AHC340"/>
      <c r="AHD340"/>
      <c r="AHE340"/>
      <c r="AHF340"/>
      <c r="AHG340"/>
      <c r="AHH340"/>
      <c r="AHI340"/>
      <c r="AHJ340"/>
      <c r="AHK340"/>
      <c r="AHL340"/>
      <c r="AHM340"/>
      <c r="AHN340"/>
      <c r="AHO340"/>
      <c r="AHP340"/>
      <c r="AHQ340"/>
      <c r="AHR340"/>
      <c r="AHS340"/>
      <c r="AHT340"/>
      <c r="AHU340"/>
      <c r="AHV340"/>
      <c r="AHW340"/>
      <c r="AHX340"/>
      <c r="AHY340"/>
      <c r="AHZ340"/>
      <c r="AIA340"/>
      <c r="AIB340"/>
      <c r="AIC340"/>
      <c r="AID340"/>
      <c r="AIE340"/>
      <c r="AIF340"/>
      <c r="AIG340"/>
      <c r="AIH340"/>
      <c r="AII340"/>
      <c r="AIJ340"/>
      <c r="AIK340"/>
      <c r="AIL340"/>
      <c r="AIM340"/>
      <c r="AIN340"/>
      <c r="AIO340"/>
      <c r="AIP340"/>
      <c r="AIQ340"/>
      <c r="AIR340"/>
      <c r="AIS340"/>
      <c r="AIT340"/>
      <c r="AIU340"/>
      <c r="AIV340"/>
      <c r="AIW340"/>
      <c r="AIX340"/>
      <c r="AIY340"/>
      <c r="AIZ340"/>
      <c r="AJA340"/>
      <c r="AJB340"/>
      <c r="AJC340"/>
      <c r="AJD340"/>
      <c r="AJE340"/>
      <c r="AJF340"/>
      <c r="AJG340"/>
      <c r="AJH340"/>
      <c r="AJI340"/>
      <c r="AJJ340"/>
      <c r="AJK340"/>
      <c r="AJL340"/>
      <c r="AJM340"/>
      <c r="AJN340"/>
      <c r="AJO340"/>
      <c r="AJP340"/>
      <c r="AJQ340"/>
      <c r="AJR340"/>
      <c r="AJS340"/>
      <c r="AJT340"/>
      <c r="AJU340"/>
      <c r="AJV340"/>
      <c r="AJW340"/>
      <c r="AJX340"/>
      <c r="AJY340"/>
      <c r="AJZ340"/>
      <c r="AKA340"/>
      <c r="AKB340"/>
      <c r="AKC340"/>
      <c r="AKD340"/>
      <c r="AKE340"/>
      <c r="AKF340"/>
      <c r="AKG340"/>
      <c r="AKH340"/>
      <c r="AKI340"/>
      <c r="AKJ340"/>
      <c r="AKK340"/>
      <c r="AKL340"/>
      <c r="AKM340"/>
      <c r="AKN340"/>
      <c r="AKO340"/>
      <c r="AKP340"/>
      <c r="AKQ340"/>
      <c r="AKR340"/>
      <c r="AKS340"/>
      <c r="AKT340"/>
      <c r="AKU340"/>
      <c r="AKV340"/>
      <c r="AKW340"/>
      <c r="AKX340"/>
      <c r="AKY340"/>
      <c r="AKZ340"/>
      <c r="ALA340"/>
      <c r="ALB340"/>
      <c r="ALC340"/>
      <c r="ALD340"/>
      <c r="ALE340"/>
      <c r="ALF340"/>
      <c r="ALG340"/>
      <c r="ALH340"/>
      <c r="ALI340"/>
      <c r="ALJ340"/>
      <c r="ALK340"/>
      <c r="ALL340"/>
      <c r="ALM340"/>
      <c r="ALN340"/>
      <c r="ALO340"/>
      <c r="ALP340"/>
      <c r="ALQ340"/>
      <c r="ALR340"/>
      <c r="ALS340"/>
      <c r="ALT340"/>
      <c r="ALU340"/>
      <c r="ALV340"/>
      <c r="ALW340"/>
      <c r="ALX340"/>
      <c r="ALY340"/>
      <c r="ALZ340"/>
      <c r="AMA340"/>
      <c r="AMB340"/>
      <c r="AMC340"/>
      <c r="AMD340"/>
      <c r="AME340"/>
      <c r="AMF340"/>
      <c r="AMG340"/>
      <c r="AMH340"/>
      <c r="AMI340"/>
      <c r="AMJ340"/>
    </row>
    <row r="341" spans="1:1024" ht="26.25" x14ac:dyDescent="0.25">
      <c r="A341" s="101" t="s">
        <v>1362</v>
      </c>
      <c r="B341"/>
      <c r="C341"/>
      <c r="D341" s="102">
        <v>0.96299999999999997</v>
      </c>
      <c r="E341" s="102">
        <v>0.69099999999999995</v>
      </c>
      <c r="F341" s="102">
        <v>0.51300000000000001</v>
      </c>
      <c r="G341" s="102">
        <v>0.83</v>
      </c>
      <c r="H341" s="102">
        <v>0.997</v>
      </c>
      <c r="I341" s="102">
        <v>0.74399999999999999</v>
      </c>
      <c r="J341" s="102">
        <v>0.88139999999999996</v>
      </c>
      <c r="K341" s="102">
        <v>0.73699999999999999</v>
      </c>
      <c r="L341" s="102">
        <v>0.999</v>
      </c>
      <c r="M341" s="102">
        <v>0.80200000000000005</v>
      </c>
      <c r="N341"/>
      <c r="O341" s="102">
        <v>0.95499999999999996</v>
      </c>
      <c r="P341" s="103">
        <v>0.77200000000000002</v>
      </c>
      <c r="Q341"/>
      <c r="R341" s="3"/>
      <c r="S341" s="3"/>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c r="TE341"/>
      <c r="TF341"/>
      <c r="TG341"/>
      <c r="TH341"/>
      <c r="TI341"/>
      <c r="TJ341"/>
      <c r="TK341"/>
      <c r="TL341"/>
      <c r="TM341"/>
      <c r="TN341"/>
      <c r="TO341"/>
      <c r="TP341"/>
      <c r="TQ341"/>
      <c r="TR341"/>
      <c r="TS341"/>
      <c r="TT341"/>
      <c r="TU341"/>
      <c r="TV341"/>
      <c r="TW341"/>
      <c r="TX341"/>
      <c r="TY341"/>
      <c r="TZ341"/>
      <c r="UA341"/>
      <c r="UB341"/>
      <c r="UC341"/>
      <c r="UD341"/>
      <c r="UE341"/>
      <c r="UF341"/>
      <c r="UG341"/>
      <c r="UH341"/>
      <c r="UI341"/>
      <c r="UJ341"/>
      <c r="UK341"/>
      <c r="UL341"/>
      <c r="UM341"/>
      <c r="UN341"/>
      <c r="UO341"/>
      <c r="UP341"/>
      <c r="UQ341"/>
      <c r="UR341"/>
      <c r="US341"/>
      <c r="UT341"/>
      <c r="UU341"/>
      <c r="UV341"/>
      <c r="UW341"/>
      <c r="UX341"/>
      <c r="UY341"/>
      <c r="UZ341"/>
      <c r="VA341"/>
      <c r="VB341"/>
      <c r="VC341"/>
      <c r="VD341"/>
      <c r="VE341"/>
      <c r="VF341"/>
      <c r="VG341"/>
      <c r="VH341"/>
      <c r="VI341"/>
      <c r="VJ341"/>
      <c r="VK341"/>
      <c r="VL341"/>
      <c r="VM341"/>
      <c r="VN341"/>
      <c r="VO341"/>
      <c r="VP341"/>
      <c r="VQ341"/>
      <c r="VR341"/>
      <c r="VS341"/>
      <c r="VT341"/>
      <c r="VU341"/>
      <c r="VV341"/>
      <c r="VW341"/>
      <c r="VX341"/>
      <c r="VY341"/>
      <c r="VZ341"/>
      <c r="WA341"/>
      <c r="WB341"/>
      <c r="WC341"/>
      <c r="WD341"/>
      <c r="WE341"/>
      <c r="WF341"/>
      <c r="WG341"/>
      <c r="WH341"/>
      <c r="WI341"/>
      <c r="WJ341"/>
      <c r="WK341"/>
      <c r="WL341"/>
      <c r="WM341"/>
      <c r="WN341"/>
      <c r="WO341"/>
      <c r="WP341"/>
      <c r="WQ341"/>
      <c r="WR341"/>
      <c r="WS341"/>
      <c r="WT341"/>
      <c r="WU341"/>
      <c r="WV341"/>
      <c r="WW341"/>
      <c r="WX341"/>
      <c r="WY341"/>
      <c r="WZ341"/>
      <c r="XA341"/>
      <c r="XB341"/>
      <c r="XC341"/>
      <c r="XD341"/>
      <c r="XE341"/>
      <c r="XF341"/>
      <c r="XG341"/>
      <c r="XH341"/>
      <c r="XI341"/>
      <c r="XJ341"/>
      <c r="XK341"/>
      <c r="XL341"/>
      <c r="XM341"/>
      <c r="XN341"/>
      <c r="XO341"/>
      <c r="XP341"/>
      <c r="XQ341"/>
      <c r="XR341"/>
      <c r="XS341"/>
      <c r="XT341"/>
      <c r="XU341"/>
      <c r="XV341"/>
      <c r="XW341"/>
      <c r="XX341"/>
      <c r="XY341"/>
      <c r="XZ341"/>
      <c r="YA341"/>
      <c r="YB341"/>
      <c r="YC341"/>
      <c r="YD341"/>
      <c r="YE341"/>
      <c r="YF341"/>
      <c r="YG341"/>
      <c r="YH341"/>
      <c r="YI341"/>
      <c r="YJ341"/>
      <c r="YK341"/>
      <c r="YL341"/>
      <c r="YM341"/>
      <c r="YN341"/>
      <c r="YO341"/>
      <c r="YP341"/>
      <c r="YQ341"/>
      <c r="YR341"/>
      <c r="YS341"/>
      <c r="YT341"/>
      <c r="YU341"/>
      <c r="YV341"/>
      <c r="YW341"/>
      <c r="YX341"/>
      <c r="YY341"/>
      <c r="YZ341"/>
      <c r="ZA341"/>
      <c r="ZB341"/>
      <c r="ZC341"/>
      <c r="ZD341"/>
      <c r="ZE341"/>
      <c r="ZF341"/>
      <c r="ZG341"/>
      <c r="ZH341"/>
      <c r="ZI341"/>
      <c r="ZJ341"/>
      <c r="ZK341"/>
      <c r="ZL341"/>
      <c r="ZM341"/>
      <c r="ZN341"/>
      <c r="ZO341"/>
      <c r="ZP341"/>
      <c r="ZQ341"/>
      <c r="ZR341"/>
      <c r="ZS341"/>
      <c r="ZT341"/>
      <c r="ZU341"/>
      <c r="ZV341"/>
      <c r="ZW341"/>
      <c r="ZX341"/>
      <c r="ZY341"/>
      <c r="ZZ341"/>
      <c r="AAA341"/>
      <c r="AAB341"/>
      <c r="AAC341"/>
      <c r="AAD341"/>
      <c r="AAE341"/>
      <c r="AAF341"/>
      <c r="AAG341"/>
      <c r="AAH341"/>
      <c r="AAI341"/>
      <c r="AAJ341"/>
      <c r="AAK341"/>
      <c r="AAL341"/>
      <c r="AAM341"/>
      <c r="AAN341"/>
      <c r="AAO341"/>
      <c r="AAP341"/>
      <c r="AAQ341"/>
      <c r="AAR341"/>
      <c r="AAS341"/>
      <c r="AAT341"/>
      <c r="AAU341"/>
      <c r="AAV341"/>
      <c r="AAW341"/>
      <c r="AAX341"/>
      <c r="AAY341"/>
      <c r="AAZ341"/>
      <c r="ABA341"/>
      <c r="ABB341"/>
      <c r="ABC341"/>
      <c r="ABD341"/>
      <c r="ABE341"/>
      <c r="ABF341"/>
      <c r="ABG341"/>
      <c r="ABH341"/>
      <c r="ABI341"/>
      <c r="ABJ341"/>
      <c r="ABK341"/>
      <c r="ABL341"/>
      <c r="ABM341"/>
      <c r="ABN341"/>
      <c r="ABO341"/>
      <c r="ABP341"/>
      <c r="ABQ341"/>
      <c r="ABR341"/>
      <c r="ABS341"/>
      <c r="ABT341"/>
      <c r="ABU341"/>
      <c r="ABV341"/>
      <c r="ABW341"/>
      <c r="ABX341"/>
      <c r="ABY341"/>
      <c r="ABZ341"/>
      <c r="ACA341"/>
      <c r="ACB341"/>
      <c r="ACC341"/>
      <c r="ACD341"/>
      <c r="ACE341"/>
      <c r="ACF341"/>
      <c r="ACG341"/>
      <c r="ACH341"/>
      <c r="ACI341"/>
      <c r="ACJ341"/>
      <c r="ACK341"/>
      <c r="ACL341"/>
      <c r="ACM341"/>
      <c r="ACN341"/>
      <c r="ACO341"/>
      <c r="ACP341"/>
      <c r="ACQ341"/>
      <c r="ACR341"/>
      <c r="ACS341"/>
      <c r="ACT341"/>
      <c r="ACU341"/>
      <c r="ACV341"/>
      <c r="ACW341"/>
      <c r="ACX341"/>
      <c r="ACY341"/>
      <c r="ACZ341"/>
      <c r="ADA341"/>
      <c r="ADB341"/>
      <c r="ADC341"/>
      <c r="ADD341"/>
      <c r="ADE341"/>
      <c r="ADF341"/>
      <c r="ADG341"/>
      <c r="ADH341"/>
      <c r="ADI341"/>
      <c r="ADJ341"/>
      <c r="ADK341"/>
      <c r="ADL341"/>
      <c r="ADM341"/>
      <c r="ADN341"/>
      <c r="ADO341"/>
      <c r="ADP341"/>
      <c r="ADQ341"/>
      <c r="ADR341"/>
      <c r="ADS341"/>
      <c r="ADT341"/>
      <c r="ADU341"/>
      <c r="ADV341"/>
      <c r="ADW341"/>
      <c r="ADX341"/>
      <c r="ADY341"/>
      <c r="ADZ341"/>
      <c r="AEA341"/>
      <c r="AEB341"/>
      <c r="AEC341"/>
      <c r="AED341"/>
      <c r="AEE341"/>
      <c r="AEF341"/>
      <c r="AEG341"/>
      <c r="AEH341"/>
      <c r="AEI341"/>
      <c r="AEJ341"/>
      <c r="AEK341"/>
      <c r="AEL341"/>
      <c r="AEM341"/>
      <c r="AEN341"/>
      <c r="AEO341"/>
      <c r="AEP341"/>
      <c r="AEQ341"/>
      <c r="AER341"/>
      <c r="AES341"/>
      <c r="AET341"/>
      <c r="AEU341"/>
      <c r="AEV341"/>
      <c r="AEW341"/>
      <c r="AEX341"/>
      <c r="AEY341"/>
      <c r="AEZ341"/>
      <c r="AFA341"/>
      <c r="AFB341"/>
      <c r="AFC341"/>
      <c r="AFD341"/>
      <c r="AFE341"/>
      <c r="AFF341"/>
      <c r="AFG341"/>
      <c r="AFH341"/>
      <c r="AFI341"/>
      <c r="AFJ341"/>
      <c r="AFK341"/>
      <c r="AFL341"/>
      <c r="AFM341"/>
      <c r="AFN341"/>
      <c r="AFO341"/>
      <c r="AFP341"/>
      <c r="AFQ341"/>
      <c r="AFR341"/>
      <c r="AFS341"/>
      <c r="AFT341"/>
      <c r="AFU341"/>
      <c r="AFV341"/>
      <c r="AFW341"/>
      <c r="AFX341"/>
      <c r="AFY341"/>
      <c r="AFZ341"/>
      <c r="AGA341"/>
      <c r="AGB341"/>
      <c r="AGC341"/>
      <c r="AGD341"/>
      <c r="AGE341"/>
      <c r="AGF341"/>
      <c r="AGG341"/>
      <c r="AGH341"/>
      <c r="AGI341"/>
      <c r="AGJ341"/>
      <c r="AGK341"/>
      <c r="AGL341"/>
      <c r="AGM341"/>
      <c r="AGN341"/>
      <c r="AGO341"/>
      <c r="AGP341"/>
      <c r="AGQ341"/>
      <c r="AGR341"/>
      <c r="AGS341"/>
      <c r="AGT341"/>
      <c r="AGU341"/>
      <c r="AGV341"/>
      <c r="AGW341"/>
      <c r="AGX341"/>
      <c r="AGY341"/>
      <c r="AGZ341"/>
      <c r="AHA341"/>
      <c r="AHB341"/>
      <c r="AHC341"/>
      <c r="AHD341"/>
      <c r="AHE341"/>
      <c r="AHF341"/>
      <c r="AHG341"/>
      <c r="AHH341"/>
      <c r="AHI341"/>
      <c r="AHJ341"/>
      <c r="AHK341"/>
      <c r="AHL341"/>
      <c r="AHM341"/>
      <c r="AHN341"/>
      <c r="AHO341"/>
      <c r="AHP341"/>
      <c r="AHQ341"/>
      <c r="AHR341"/>
      <c r="AHS341"/>
      <c r="AHT341"/>
      <c r="AHU341"/>
      <c r="AHV341"/>
      <c r="AHW341"/>
      <c r="AHX341"/>
      <c r="AHY341"/>
      <c r="AHZ341"/>
      <c r="AIA341"/>
      <c r="AIB341"/>
      <c r="AIC341"/>
      <c r="AID341"/>
      <c r="AIE341"/>
      <c r="AIF341"/>
      <c r="AIG341"/>
      <c r="AIH341"/>
      <c r="AII341"/>
      <c r="AIJ341"/>
      <c r="AIK341"/>
      <c r="AIL341"/>
      <c r="AIM341"/>
      <c r="AIN341"/>
      <c r="AIO341"/>
      <c r="AIP341"/>
      <c r="AIQ341"/>
      <c r="AIR341"/>
      <c r="AIS341"/>
      <c r="AIT341"/>
      <c r="AIU341"/>
      <c r="AIV341"/>
      <c r="AIW341"/>
      <c r="AIX341"/>
      <c r="AIY341"/>
      <c r="AIZ341"/>
      <c r="AJA341"/>
      <c r="AJB341"/>
      <c r="AJC341"/>
      <c r="AJD341"/>
      <c r="AJE341"/>
      <c r="AJF341"/>
      <c r="AJG341"/>
      <c r="AJH341"/>
      <c r="AJI341"/>
      <c r="AJJ341"/>
      <c r="AJK341"/>
      <c r="AJL341"/>
      <c r="AJM341"/>
      <c r="AJN341"/>
      <c r="AJO341"/>
      <c r="AJP341"/>
      <c r="AJQ341"/>
      <c r="AJR341"/>
      <c r="AJS341"/>
      <c r="AJT341"/>
      <c r="AJU341"/>
      <c r="AJV341"/>
      <c r="AJW341"/>
      <c r="AJX341"/>
      <c r="AJY341"/>
      <c r="AJZ341"/>
      <c r="AKA341"/>
      <c r="AKB341"/>
      <c r="AKC341"/>
      <c r="AKD341"/>
      <c r="AKE341"/>
      <c r="AKF341"/>
      <c r="AKG341"/>
      <c r="AKH341"/>
      <c r="AKI341"/>
      <c r="AKJ341"/>
      <c r="AKK341"/>
      <c r="AKL341"/>
      <c r="AKM341"/>
      <c r="AKN341"/>
      <c r="AKO341"/>
      <c r="AKP341"/>
      <c r="AKQ341"/>
      <c r="AKR341"/>
      <c r="AKS341"/>
      <c r="AKT341"/>
      <c r="AKU341"/>
      <c r="AKV341"/>
      <c r="AKW341"/>
      <c r="AKX341"/>
      <c r="AKY341"/>
      <c r="AKZ341"/>
      <c r="ALA341"/>
      <c r="ALB341"/>
      <c r="ALC341"/>
      <c r="ALD341"/>
      <c r="ALE341"/>
      <c r="ALF341"/>
      <c r="ALG341"/>
      <c r="ALH341"/>
      <c r="ALI341"/>
      <c r="ALJ341"/>
      <c r="ALK341"/>
      <c r="ALL341"/>
      <c r="ALM341"/>
      <c r="ALN341"/>
      <c r="ALO341"/>
      <c r="ALP341"/>
      <c r="ALQ341"/>
      <c r="ALR341"/>
      <c r="ALS341"/>
      <c r="ALT341"/>
      <c r="ALU341"/>
      <c r="ALV341"/>
      <c r="ALW341"/>
      <c r="ALX341"/>
      <c r="ALY341"/>
      <c r="ALZ341"/>
      <c r="AMA341"/>
      <c r="AMB341"/>
      <c r="AMC341"/>
      <c r="AMD341"/>
      <c r="AME341"/>
      <c r="AMF341"/>
      <c r="AMG341"/>
      <c r="AMH341"/>
      <c r="AMI341"/>
      <c r="AMJ341"/>
    </row>
    <row r="342" spans="1:1024" ht="26.25" x14ac:dyDescent="0.25">
      <c r="A342" s="101" t="s">
        <v>1363</v>
      </c>
      <c r="B342"/>
      <c r="C342" s="20">
        <v>0.85</v>
      </c>
      <c r="D342" s="20">
        <v>0.96870000000000001</v>
      </c>
      <c r="E342" s="20">
        <v>0.28999999999999998</v>
      </c>
      <c r="F342" s="20">
        <v>0.39829999999999999</v>
      </c>
      <c r="G342" s="20">
        <v>0.48</v>
      </c>
      <c r="H342" s="20">
        <v>0.99080000000000001</v>
      </c>
      <c r="I342" s="3"/>
      <c r="J342" s="20">
        <v>0.68100000000000005</v>
      </c>
      <c r="K342" s="20">
        <v>0.748</v>
      </c>
      <c r="L342" s="20">
        <v>0.92</v>
      </c>
      <c r="M342" s="20">
        <v>0.27500000000000002</v>
      </c>
      <c r="N342" s="3"/>
      <c r="O342" s="20">
        <v>0.91300000000000003</v>
      </c>
      <c r="P342" s="20">
        <v>0.64190000000000003</v>
      </c>
      <c r="Q342"/>
      <c r="R342" s="3"/>
      <c r="S342" s="3"/>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c r="ST342"/>
      <c r="SU342"/>
      <c r="SV342"/>
      <c r="SW342"/>
      <c r="SX342"/>
      <c r="SY342"/>
      <c r="SZ342"/>
      <c r="TA342"/>
      <c r="TB342"/>
      <c r="TC342"/>
      <c r="TD342"/>
      <c r="TE342"/>
      <c r="TF342"/>
      <c r="TG342"/>
      <c r="TH342"/>
      <c r="TI342"/>
      <c r="TJ342"/>
      <c r="TK342"/>
      <c r="TL342"/>
      <c r="TM342"/>
      <c r="TN342"/>
      <c r="TO342"/>
      <c r="TP342"/>
      <c r="TQ342"/>
      <c r="TR342"/>
      <c r="TS342"/>
      <c r="TT342"/>
      <c r="TU342"/>
      <c r="TV342"/>
      <c r="TW342"/>
      <c r="TX342"/>
      <c r="TY342"/>
      <c r="TZ342"/>
      <c r="UA342"/>
      <c r="UB342"/>
      <c r="UC342"/>
      <c r="UD342"/>
      <c r="UE342"/>
      <c r="UF342"/>
      <c r="UG342"/>
      <c r="UH342"/>
      <c r="UI342"/>
      <c r="UJ342"/>
      <c r="UK342"/>
      <c r="UL342"/>
      <c r="UM342"/>
      <c r="UN342"/>
      <c r="UO342"/>
      <c r="UP342"/>
      <c r="UQ342"/>
      <c r="UR342"/>
      <c r="US342"/>
      <c r="UT342"/>
      <c r="UU342"/>
      <c r="UV342"/>
      <c r="UW342"/>
      <c r="UX342"/>
      <c r="UY342"/>
      <c r="UZ342"/>
      <c r="VA342"/>
      <c r="VB342"/>
      <c r="VC342"/>
      <c r="VD342"/>
      <c r="VE342"/>
      <c r="VF342"/>
      <c r="VG342"/>
      <c r="VH342"/>
      <c r="VI342"/>
      <c r="VJ342"/>
      <c r="VK342"/>
      <c r="VL342"/>
      <c r="VM342"/>
      <c r="VN342"/>
      <c r="VO342"/>
      <c r="VP342"/>
      <c r="VQ342"/>
      <c r="VR342"/>
      <c r="VS342"/>
      <c r="VT342"/>
      <c r="VU342"/>
      <c r="VV342"/>
      <c r="VW342"/>
      <c r="VX342"/>
      <c r="VY342"/>
      <c r="VZ342"/>
      <c r="WA342"/>
      <c r="WB342"/>
      <c r="WC342"/>
      <c r="WD342"/>
      <c r="WE342"/>
      <c r="WF342"/>
      <c r="WG342"/>
      <c r="WH342"/>
      <c r="WI342"/>
      <c r="WJ342"/>
      <c r="WK342"/>
      <c r="WL342"/>
      <c r="WM342"/>
      <c r="WN342"/>
      <c r="WO342"/>
      <c r="WP342"/>
      <c r="WQ342"/>
      <c r="WR342"/>
      <c r="WS342"/>
      <c r="WT342"/>
      <c r="WU342"/>
      <c r="WV342"/>
      <c r="WW342"/>
      <c r="WX342"/>
      <c r="WY342"/>
      <c r="WZ342"/>
      <c r="XA342"/>
      <c r="XB342"/>
      <c r="XC342"/>
      <c r="XD342"/>
      <c r="XE342"/>
      <c r="XF342"/>
      <c r="XG342"/>
      <c r="XH342"/>
      <c r="XI342"/>
      <c r="XJ342"/>
      <c r="XK342"/>
      <c r="XL342"/>
      <c r="XM342"/>
      <c r="XN342"/>
      <c r="XO342"/>
      <c r="XP342"/>
      <c r="XQ342"/>
      <c r="XR342"/>
      <c r="XS342"/>
      <c r="XT342"/>
      <c r="XU342"/>
      <c r="XV342"/>
      <c r="XW342"/>
      <c r="XX342"/>
      <c r="XY342"/>
      <c r="XZ342"/>
      <c r="YA342"/>
      <c r="YB342"/>
      <c r="YC342"/>
      <c r="YD342"/>
      <c r="YE342"/>
      <c r="YF342"/>
      <c r="YG342"/>
      <c r="YH342"/>
      <c r="YI342"/>
      <c r="YJ342"/>
      <c r="YK342"/>
      <c r="YL342"/>
      <c r="YM342"/>
      <c r="YN342"/>
      <c r="YO342"/>
      <c r="YP342"/>
      <c r="YQ342"/>
      <c r="YR342"/>
      <c r="YS342"/>
      <c r="YT342"/>
      <c r="YU342"/>
      <c r="YV342"/>
      <c r="YW342"/>
      <c r="YX342"/>
      <c r="YY342"/>
      <c r="YZ342"/>
      <c r="ZA342"/>
      <c r="ZB342"/>
      <c r="ZC342"/>
      <c r="ZD342"/>
      <c r="ZE342"/>
      <c r="ZF342"/>
      <c r="ZG342"/>
      <c r="ZH342"/>
      <c r="ZI342"/>
      <c r="ZJ342"/>
      <c r="ZK342"/>
      <c r="ZL342"/>
      <c r="ZM342"/>
      <c r="ZN342"/>
      <c r="ZO342"/>
      <c r="ZP342"/>
      <c r="ZQ342"/>
      <c r="ZR342"/>
      <c r="ZS342"/>
      <c r="ZT342"/>
      <c r="ZU342"/>
      <c r="ZV342"/>
      <c r="ZW342"/>
      <c r="ZX342"/>
      <c r="ZY342"/>
      <c r="ZZ342"/>
      <c r="AAA342"/>
      <c r="AAB342"/>
      <c r="AAC342"/>
      <c r="AAD342"/>
      <c r="AAE342"/>
      <c r="AAF342"/>
      <c r="AAG342"/>
      <c r="AAH342"/>
      <c r="AAI342"/>
      <c r="AAJ342"/>
      <c r="AAK342"/>
      <c r="AAL342"/>
      <c r="AAM342"/>
      <c r="AAN342"/>
      <c r="AAO342"/>
      <c r="AAP342"/>
      <c r="AAQ342"/>
      <c r="AAR342"/>
      <c r="AAS342"/>
      <c r="AAT342"/>
      <c r="AAU342"/>
      <c r="AAV342"/>
      <c r="AAW342"/>
      <c r="AAX342"/>
      <c r="AAY342"/>
      <c r="AAZ342"/>
      <c r="ABA342"/>
      <c r="ABB342"/>
      <c r="ABC342"/>
      <c r="ABD342"/>
      <c r="ABE342"/>
      <c r="ABF342"/>
      <c r="ABG342"/>
      <c r="ABH342"/>
      <c r="ABI342"/>
      <c r="ABJ342"/>
      <c r="ABK342"/>
      <c r="ABL342"/>
      <c r="ABM342"/>
      <c r="ABN342"/>
      <c r="ABO342"/>
      <c r="ABP342"/>
      <c r="ABQ342"/>
      <c r="ABR342"/>
      <c r="ABS342"/>
      <c r="ABT342"/>
      <c r="ABU342"/>
      <c r="ABV342"/>
      <c r="ABW342"/>
      <c r="ABX342"/>
      <c r="ABY342"/>
      <c r="ABZ342"/>
      <c r="ACA342"/>
      <c r="ACB342"/>
      <c r="ACC342"/>
      <c r="ACD342"/>
      <c r="ACE342"/>
      <c r="ACF342"/>
      <c r="ACG342"/>
      <c r="ACH342"/>
      <c r="ACI342"/>
      <c r="ACJ342"/>
      <c r="ACK342"/>
      <c r="ACL342"/>
      <c r="ACM342"/>
      <c r="ACN342"/>
      <c r="ACO342"/>
      <c r="ACP342"/>
      <c r="ACQ342"/>
      <c r="ACR342"/>
      <c r="ACS342"/>
      <c r="ACT342"/>
      <c r="ACU342"/>
      <c r="ACV342"/>
      <c r="ACW342"/>
      <c r="ACX342"/>
      <c r="ACY342"/>
      <c r="ACZ342"/>
      <c r="ADA342"/>
      <c r="ADB342"/>
      <c r="ADC342"/>
      <c r="ADD342"/>
      <c r="ADE342"/>
      <c r="ADF342"/>
      <c r="ADG342"/>
      <c r="ADH342"/>
      <c r="ADI342"/>
      <c r="ADJ342"/>
      <c r="ADK342"/>
      <c r="ADL342"/>
      <c r="ADM342"/>
      <c r="ADN342"/>
      <c r="ADO342"/>
      <c r="ADP342"/>
      <c r="ADQ342"/>
      <c r="ADR342"/>
      <c r="ADS342"/>
      <c r="ADT342"/>
      <c r="ADU342"/>
      <c r="ADV342"/>
      <c r="ADW342"/>
      <c r="ADX342"/>
      <c r="ADY342"/>
      <c r="ADZ342"/>
      <c r="AEA342"/>
      <c r="AEB342"/>
      <c r="AEC342"/>
      <c r="AED342"/>
      <c r="AEE342"/>
      <c r="AEF342"/>
      <c r="AEG342"/>
      <c r="AEH342"/>
      <c r="AEI342"/>
      <c r="AEJ342"/>
      <c r="AEK342"/>
      <c r="AEL342"/>
      <c r="AEM342"/>
      <c r="AEN342"/>
      <c r="AEO342"/>
      <c r="AEP342"/>
      <c r="AEQ342"/>
      <c r="AER342"/>
      <c r="AES342"/>
      <c r="AET342"/>
      <c r="AEU342"/>
      <c r="AEV342"/>
      <c r="AEW342"/>
      <c r="AEX342"/>
      <c r="AEY342"/>
      <c r="AEZ342"/>
      <c r="AFA342"/>
      <c r="AFB342"/>
      <c r="AFC342"/>
      <c r="AFD342"/>
      <c r="AFE342"/>
      <c r="AFF342"/>
      <c r="AFG342"/>
      <c r="AFH342"/>
      <c r="AFI342"/>
      <c r="AFJ342"/>
      <c r="AFK342"/>
      <c r="AFL342"/>
      <c r="AFM342"/>
      <c r="AFN342"/>
      <c r="AFO342"/>
      <c r="AFP342"/>
      <c r="AFQ342"/>
      <c r="AFR342"/>
      <c r="AFS342"/>
      <c r="AFT342"/>
      <c r="AFU342"/>
      <c r="AFV342"/>
      <c r="AFW342"/>
      <c r="AFX342"/>
      <c r="AFY342"/>
      <c r="AFZ342"/>
      <c r="AGA342"/>
      <c r="AGB342"/>
      <c r="AGC342"/>
      <c r="AGD342"/>
      <c r="AGE342"/>
      <c r="AGF342"/>
      <c r="AGG342"/>
      <c r="AGH342"/>
      <c r="AGI342"/>
      <c r="AGJ342"/>
      <c r="AGK342"/>
      <c r="AGL342"/>
      <c r="AGM342"/>
      <c r="AGN342"/>
      <c r="AGO342"/>
      <c r="AGP342"/>
      <c r="AGQ342"/>
      <c r="AGR342"/>
      <c r="AGS342"/>
      <c r="AGT342"/>
      <c r="AGU342"/>
      <c r="AGV342"/>
      <c r="AGW342"/>
      <c r="AGX342"/>
      <c r="AGY342"/>
      <c r="AGZ342"/>
      <c r="AHA342"/>
      <c r="AHB342"/>
      <c r="AHC342"/>
      <c r="AHD342"/>
      <c r="AHE342"/>
      <c r="AHF342"/>
      <c r="AHG342"/>
      <c r="AHH342"/>
      <c r="AHI342"/>
      <c r="AHJ342"/>
      <c r="AHK342"/>
      <c r="AHL342"/>
      <c r="AHM342"/>
      <c r="AHN342"/>
      <c r="AHO342"/>
      <c r="AHP342"/>
      <c r="AHQ342"/>
      <c r="AHR342"/>
      <c r="AHS342"/>
      <c r="AHT342"/>
      <c r="AHU342"/>
      <c r="AHV342"/>
      <c r="AHW342"/>
      <c r="AHX342"/>
      <c r="AHY342"/>
      <c r="AHZ342"/>
      <c r="AIA342"/>
      <c r="AIB342"/>
      <c r="AIC342"/>
      <c r="AID342"/>
      <c r="AIE342"/>
      <c r="AIF342"/>
      <c r="AIG342"/>
      <c r="AIH342"/>
      <c r="AII342"/>
      <c r="AIJ342"/>
      <c r="AIK342"/>
      <c r="AIL342"/>
      <c r="AIM342"/>
      <c r="AIN342"/>
      <c r="AIO342"/>
      <c r="AIP342"/>
      <c r="AIQ342"/>
      <c r="AIR342"/>
      <c r="AIS342"/>
      <c r="AIT342"/>
      <c r="AIU342"/>
      <c r="AIV342"/>
      <c r="AIW342"/>
      <c r="AIX342"/>
      <c r="AIY342"/>
      <c r="AIZ342"/>
      <c r="AJA342"/>
      <c r="AJB342"/>
      <c r="AJC342"/>
      <c r="AJD342"/>
      <c r="AJE342"/>
      <c r="AJF342"/>
      <c r="AJG342"/>
      <c r="AJH342"/>
      <c r="AJI342"/>
      <c r="AJJ342"/>
      <c r="AJK342"/>
      <c r="AJL342"/>
      <c r="AJM342"/>
      <c r="AJN342"/>
      <c r="AJO342"/>
      <c r="AJP342"/>
      <c r="AJQ342"/>
      <c r="AJR342"/>
      <c r="AJS342"/>
      <c r="AJT342"/>
      <c r="AJU342"/>
      <c r="AJV342"/>
      <c r="AJW342"/>
      <c r="AJX342"/>
      <c r="AJY342"/>
      <c r="AJZ342"/>
      <c r="AKA342"/>
      <c r="AKB342"/>
      <c r="AKC342"/>
      <c r="AKD342"/>
      <c r="AKE342"/>
      <c r="AKF342"/>
      <c r="AKG342"/>
      <c r="AKH342"/>
      <c r="AKI342"/>
      <c r="AKJ342"/>
      <c r="AKK342"/>
      <c r="AKL342"/>
      <c r="AKM342"/>
      <c r="AKN342"/>
      <c r="AKO342"/>
      <c r="AKP342"/>
      <c r="AKQ342"/>
      <c r="AKR342"/>
      <c r="AKS342"/>
      <c r="AKT342"/>
      <c r="AKU342"/>
      <c r="AKV342"/>
      <c r="AKW342"/>
      <c r="AKX342"/>
      <c r="AKY342"/>
      <c r="AKZ342"/>
      <c r="ALA342"/>
      <c r="ALB342"/>
      <c r="ALC342"/>
      <c r="ALD342"/>
      <c r="ALE342"/>
      <c r="ALF342"/>
      <c r="ALG342"/>
      <c r="ALH342"/>
      <c r="ALI342"/>
      <c r="ALJ342"/>
      <c r="ALK342"/>
      <c r="ALL342"/>
      <c r="ALM342"/>
      <c r="ALN342"/>
      <c r="ALO342"/>
      <c r="ALP342"/>
      <c r="ALQ342"/>
      <c r="ALR342"/>
      <c r="ALS342"/>
      <c r="ALT342"/>
      <c r="ALU342"/>
      <c r="ALV342"/>
      <c r="ALW342"/>
      <c r="ALX342"/>
      <c r="ALY342"/>
      <c r="ALZ342"/>
      <c r="AMA342"/>
      <c r="AMB342"/>
      <c r="AMC342"/>
      <c r="AMD342"/>
      <c r="AME342"/>
      <c r="AMF342"/>
      <c r="AMG342"/>
      <c r="AMH342"/>
      <c r="AMI342"/>
      <c r="AMJ342"/>
    </row>
    <row r="343" spans="1:1024" ht="26.25" x14ac:dyDescent="0.25">
      <c r="A343" s="101" t="s">
        <v>1309</v>
      </c>
      <c r="B343" s="102">
        <v>1</v>
      </c>
      <c r="C343" s="102">
        <v>1</v>
      </c>
      <c r="D343" s="102">
        <v>1</v>
      </c>
      <c r="E343" s="102">
        <v>1</v>
      </c>
      <c r="F343" s="102">
        <v>1</v>
      </c>
      <c r="G343" s="102">
        <v>1</v>
      </c>
      <c r="H343" s="102">
        <v>1</v>
      </c>
      <c r="I343" s="102">
        <v>1</v>
      </c>
      <c r="J343" s="102">
        <v>1</v>
      </c>
      <c r="K343" s="102">
        <v>1</v>
      </c>
      <c r="L343" s="102">
        <v>1</v>
      </c>
      <c r="M343" s="102">
        <v>1</v>
      </c>
      <c r="N343" s="102">
        <v>1</v>
      </c>
      <c r="O343" s="102">
        <v>1</v>
      </c>
      <c r="P343" s="103">
        <v>0.5</v>
      </c>
      <c r="Q343"/>
      <c r="R343" s="3"/>
      <c r="S343" s="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c r="ABM343"/>
      <c r="ABN343"/>
      <c r="ABO343"/>
      <c r="ABP343"/>
      <c r="ABQ343"/>
      <c r="ABR343"/>
      <c r="ABS343"/>
      <c r="ABT343"/>
      <c r="ABU343"/>
      <c r="ABV343"/>
      <c r="ABW343"/>
      <c r="ABX343"/>
      <c r="ABY343"/>
      <c r="ABZ343"/>
      <c r="ACA343"/>
      <c r="ACB343"/>
      <c r="ACC343"/>
      <c r="ACD343"/>
      <c r="ACE343"/>
      <c r="ACF343"/>
      <c r="ACG343"/>
      <c r="ACH343"/>
      <c r="ACI343"/>
      <c r="ACJ343"/>
      <c r="ACK343"/>
      <c r="ACL343"/>
      <c r="ACM343"/>
      <c r="ACN343"/>
      <c r="ACO343"/>
      <c r="ACP343"/>
      <c r="ACQ343"/>
      <c r="ACR343"/>
      <c r="ACS343"/>
      <c r="ACT343"/>
      <c r="ACU343"/>
      <c r="ACV343"/>
      <c r="ACW343"/>
      <c r="ACX343"/>
      <c r="ACY343"/>
      <c r="ACZ343"/>
      <c r="ADA343"/>
      <c r="ADB343"/>
      <c r="ADC343"/>
      <c r="ADD343"/>
      <c r="ADE343"/>
      <c r="ADF343"/>
      <c r="ADG343"/>
      <c r="ADH343"/>
      <c r="ADI343"/>
      <c r="ADJ343"/>
      <c r="ADK343"/>
      <c r="ADL343"/>
      <c r="ADM343"/>
      <c r="ADN343"/>
      <c r="ADO343"/>
      <c r="ADP343"/>
      <c r="ADQ343"/>
      <c r="ADR343"/>
      <c r="ADS343"/>
      <c r="ADT343"/>
      <c r="ADU343"/>
      <c r="ADV343"/>
      <c r="ADW343"/>
      <c r="ADX343"/>
      <c r="ADY343"/>
      <c r="ADZ343"/>
      <c r="AEA343"/>
      <c r="AEB343"/>
      <c r="AEC343"/>
      <c r="AED343"/>
      <c r="AEE343"/>
      <c r="AEF343"/>
      <c r="AEG343"/>
      <c r="AEH343"/>
      <c r="AEI343"/>
      <c r="AEJ343"/>
      <c r="AEK343"/>
      <c r="AEL343"/>
      <c r="AEM343"/>
      <c r="AEN343"/>
      <c r="AEO343"/>
      <c r="AEP343"/>
      <c r="AEQ343"/>
      <c r="AER343"/>
      <c r="AES343"/>
      <c r="AET343"/>
      <c r="AEU343"/>
      <c r="AEV343"/>
      <c r="AEW343"/>
      <c r="AEX343"/>
      <c r="AEY343"/>
      <c r="AEZ343"/>
      <c r="AFA343"/>
      <c r="AFB343"/>
      <c r="AFC343"/>
      <c r="AFD343"/>
      <c r="AFE343"/>
      <c r="AFF343"/>
      <c r="AFG343"/>
      <c r="AFH343"/>
      <c r="AFI343"/>
      <c r="AFJ343"/>
      <c r="AFK343"/>
      <c r="AFL343"/>
      <c r="AFM343"/>
      <c r="AFN343"/>
      <c r="AFO343"/>
      <c r="AFP343"/>
      <c r="AFQ343"/>
      <c r="AFR343"/>
      <c r="AFS343"/>
      <c r="AFT343"/>
      <c r="AFU343"/>
      <c r="AFV343"/>
      <c r="AFW343"/>
      <c r="AFX343"/>
      <c r="AFY343"/>
      <c r="AFZ343"/>
      <c r="AGA343"/>
      <c r="AGB343"/>
      <c r="AGC343"/>
      <c r="AGD343"/>
      <c r="AGE343"/>
      <c r="AGF343"/>
      <c r="AGG343"/>
      <c r="AGH343"/>
      <c r="AGI343"/>
      <c r="AGJ343"/>
      <c r="AGK343"/>
      <c r="AGL343"/>
      <c r="AGM343"/>
      <c r="AGN343"/>
      <c r="AGO343"/>
      <c r="AGP343"/>
      <c r="AGQ343"/>
      <c r="AGR343"/>
      <c r="AGS343"/>
      <c r="AGT343"/>
      <c r="AGU343"/>
      <c r="AGV343"/>
      <c r="AGW343"/>
      <c r="AGX343"/>
      <c r="AGY343"/>
      <c r="AGZ343"/>
      <c r="AHA343"/>
      <c r="AHB343"/>
      <c r="AHC343"/>
      <c r="AHD343"/>
      <c r="AHE343"/>
      <c r="AHF343"/>
      <c r="AHG343"/>
      <c r="AHH343"/>
      <c r="AHI343"/>
      <c r="AHJ343"/>
      <c r="AHK343"/>
      <c r="AHL343"/>
      <c r="AHM343"/>
      <c r="AHN343"/>
      <c r="AHO343"/>
      <c r="AHP343"/>
      <c r="AHQ343"/>
      <c r="AHR343"/>
      <c r="AHS343"/>
      <c r="AHT343"/>
      <c r="AHU343"/>
      <c r="AHV343"/>
      <c r="AHW343"/>
      <c r="AHX343"/>
      <c r="AHY343"/>
      <c r="AHZ343"/>
      <c r="AIA343"/>
      <c r="AIB343"/>
      <c r="AIC343"/>
      <c r="AID343"/>
      <c r="AIE343"/>
      <c r="AIF343"/>
      <c r="AIG343"/>
      <c r="AIH343"/>
      <c r="AII343"/>
      <c r="AIJ343"/>
      <c r="AIK343"/>
      <c r="AIL343"/>
      <c r="AIM343"/>
      <c r="AIN343"/>
      <c r="AIO343"/>
      <c r="AIP343"/>
      <c r="AIQ343"/>
      <c r="AIR343"/>
      <c r="AIS343"/>
      <c r="AIT343"/>
      <c r="AIU343"/>
      <c r="AIV343"/>
      <c r="AIW343"/>
      <c r="AIX343"/>
      <c r="AIY343"/>
      <c r="AIZ343"/>
      <c r="AJA343"/>
      <c r="AJB343"/>
      <c r="AJC343"/>
      <c r="AJD343"/>
      <c r="AJE343"/>
      <c r="AJF343"/>
      <c r="AJG343"/>
      <c r="AJH343"/>
      <c r="AJI343"/>
      <c r="AJJ343"/>
      <c r="AJK343"/>
      <c r="AJL343"/>
      <c r="AJM343"/>
      <c r="AJN343"/>
      <c r="AJO343"/>
      <c r="AJP343"/>
      <c r="AJQ343"/>
      <c r="AJR343"/>
      <c r="AJS343"/>
      <c r="AJT343"/>
      <c r="AJU343"/>
      <c r="AJV343"/>
      <c r="AJW343"/>
      <c r="AJX343"/>
      <c r="AJY343"/>
      <c r="AJZ343"/>
      <c r="AKA343"/>
      <c r="AKB343"/>
      <c r="AKC343"/>
      <c r="AKD343"/>
      <c r="AKE343"/>
      <c r="AKF343"/>
      <c r="AKG343"/>
      <c r="AKH343"/>
      <c r="AKI343"/>
      <c r="AKJ343"/>
      <c r="AKK343"/>
      <c r="AKL343"/>
      <c r="AKM343"/>
      <c r="AKN343"/>
      <c r="AKO343"/>
      <c r="AKP343"/>
      <c r="AKQ343"/>
      <c r="AKR343"/>
      <c r="AKS343"/>
      <c r="AKT343"/>
      <c r="AKU343"/>
      <c r="AKV343"/>
      <c r="AKW343"/>
      <c r="AKX343"/>
      <c r="AKY343"/>
      <c r="AKZ343"/>
      <c r="ALA343"/>
      <c r="ALB343"/>
      <c r="ALC343"/>
      <c r="ALD343"/>
      <c r="ALE343"/>
      <c r="ALF343"/>
      <c r="ALG343"/>
      <c r="ALH343"/>
      <c r="ALI343"/>
      <c r="ALJ343"/>
      <c r="ALK343"/>
      <c r="ALL343"/>
      <c r="ALM343"/>
      <c r="ALN343"/>
      <c r="ALO343"/>
      <c r="ALP343"/>
      <c r="ALQ343"/>
      <c r="ALR343"/>
      <c r="ALS343"/>
      <c r="ALT343"/>
      <c r="ALU343"/>
      <c r="ALV343"/>
      <c r="ALW343"/>
      <c r="ALX343"/>
      <c r="ALY343"/>
      <c r="ALZ343"/>
      <c r="AMA343"/>
      <c r="AMB343"/>
      <c r="AMC343"/>
      <c r="AMD343"/>
      <c r="AME343"/>
      <c r="AMF343"/>
      <c r="AMG343"/>
      <c r="AMH343"/>
      <c r="AMI343"/>
      <c r="AMJ343"/>
    </row>
    <row r="344" spans="1:1024" x14ac:dyDescent="0.25">
      <c r="A344" s="113" t="s">
        <v>1364</v>
      </c>
      <c r="B344" s="114">
        <f t="shared" ref="B344:P344" si="15">AVERAGE(B329:B343)</f>
        <v>0.66738057551161523</v>
      </c>
      <c r="C344" s="114">
        <f t="shared" si="15"/>
        <v>0.62234013812652111</v>
      </c>
      <c r="D344" s="114">
        <f t="shared" si="15"/>
        <v>0.51029090909090913</v>
      </c>
      <c r="E344" s="114">
        <f t="shared" si="15"/>
        <v>0.61866341725129137</v>
      </c>
      <c r="F344" s="114">
        <f t="shared" si="15"/>
        <v>0.52631534021273185</v>
      </c>
      <c r="G344" s="114">
        <f t="shared" si="15"/>
        <v>0.64238875961055697</v>
      </c>
      <c r="H344" s="114">
        <f t="shared" si="15"/>
        <v>0.59335555555555564</v>
      </c>
      <c r="I344" s="114">
        <f t="shared" si="15"/>
        <v>0.5283961544456478</v>
      </c>
      <c r="J344" s="114">
        <f t="shared" si="15"/>
        <v>0.53377450690795725</v>
      </c>
      <c r="K344" s="114">
        <f t="shared" si="15"/>
        <v>0.5674907156443425</v>
      </c>
      <c r="L344" s="114">
        <f t="shared" si="15"/>
        <v>0.60104432988197509</v>
      </c>
      <c r="M344" s="114">
        <f t="shared" si="15"/>
        <v>0.52590456256623619</v>
      </c>
      <c r="N344" s="114">
        <f t="shared" si="15"/>
        <v>0.60158638446186541</v>
      </c>
      <c r="O344" s="114">
        <f t="shared" si="15"/>
        <v>0.48595668231840666</v>
      </c>
      <c r="P344" s="115">
        <f t="shared" si="15"/>
        <v>0.45815088812122379</v>
      </c>
      <c r="Q344"/>
      <c r="R344" s="3"/>
      <c r="S344" s="3"/>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c r="ABM344"/>
      <c r="ABN344"/>
      <c r="ABO344"/>
      <c r="ABP344"/>
      <c r="ABQ344"/>
      <c r="ABR344"/>
      <c r="ABS344"/>
      <c r="ABT344"/>
      <c r="ABU344"/>
      <c r="ABV344"/>
      <c r="ABW344"/>
      <c r="ABX344"/>
      <c r="ABY344"/>
      <c r="ABZ344"/>
      <c r="ACA344"/>
      <c r="ACB344"/>
      <c r="ACC344"/>
      <c r="ACD344"/>
      <c r="ACE344"/>
      <c r="ACF344"/>
      <c r="ACG344"/>
      <c r="ACH344"/>
      <c r="ACI344"/>
      <c r="ACJ344"/>
      <c r="ACK344"/>
      <c r="ACL344"/>
      <c r="ACM344"/>
      <c r="ACN344"/>
      <c r="ACO344"/>
      <c r="ACP344"/>
      <c r="ACQ344"/>
      <c r="ACR344"/>
      <c r="ACS344"/>
      <c r="ACT344"/>
      <c r="ACU344"/>
      <c r="ACV344"/>
      <c r="ACW344"/>
      <c r="ACX344"/>
      <c r="ACY344"/>
      <c r="ACZ344"/>
      <c r="ADA344"/>
      <c r="ADB344"/>
      <c r="ADC344"/>
      <c r="ADD344"/>
      <c r="ADE344"/>
      <c r="ADF344"/>
      <c r="ADG344"/>
      <c r="ADH344"/>
      <c r="ADI344"/>
      <c r="ADJ344"/>
      <c r="ADK344"/>
      <c r="ADL344"/>
      <c r="ADM344"/>
      <c r="ADN344"/>
      <c r="ADO344"/>
      <c r="ADP344"/>
      <c r="ADQ344"/>
      <c r="ADR344"/>
      <c r="ADS344"/>
      <c r="ADT344"/>
      <c r="ADU344"/>
      <c r="ADV344"/>
      <c r="ADW344"/>
      <c r="ADX344"/>
      <c r="ADY344"/>
      <c r="ADZ344"/>
      <c r="AEA344"/>
      <c r="AEB344"/>
      <c r="AEC344"/>
      <c r="AED344"/>
      <c r="AEE344"/>
      <c r="AEF344"/>
      <c r="AEG344"/>
      <c r="AEH344"/>
      <c r="AEI344"/>
      <c r="AEJ344"/>
      <c r="AEK344"/>
      <c r="AEL344"/>
      <c r="AEM344"/>
      <c r="AEN344"/>
      <c r="AEO344"/>
      <c r="AEP344"/>
      <c r="AEQ344"/>
      <c r="AER344"/>
      <c r="AES344"/>
      <c r="AET344"/>
      <c r="AEU344"/>
      <c r="AEV344"/>
      <c r="AEW344"/>
      <c r="AEX344"/>
      <c r="AEY344"/>
      <c r="AEZ344"/>
      <c r="AFA344"/>
      <c r="AFB344"/>
      <c r="AFC344"/>
      <c r="AFD344"/>
      <c r="AFE344"/>
      <c r="AFF344"/>
      <c r="AFG344"/>
      <c r="AFH344"/>
      <c r="AFI344"/>
      <c r="AFJ344"/>
      <c r="AFK344"/>
      <c r="AFL344"/>
      <c r="AFM344"/>
      <c r="AFN344"/>
      <c r="AFO344"/>
      <c r="AFP344"/>
      <c r="AFQ344"/>
      <c r="AFR344"/>
      <c r="AFS344"/>
      <c r="AFT344"/>
      <c r="AFU344"/>
      <c r="AFV344"/>
      <c r="AFW344"/>
      <c r="AFX344"/>
      <c r="AFY344"/>
      <c r="AFZ344"/>
      <c r="AGA344"/>
      <c r="AGB344"/>
      <c r="AGC344"/>
      <c r="AGD344"/>
      <c r="AGE344"/>
      <c r="AGF344"/>
      <c r="AGG344"/>
      <c r="AGH344"/>
      <c r="AGI344"/>
      <c r="AGJ344"/>
      <c r="AGK344"/>
      <c r="AGL344"/>
      <c r="AGM344"/>
      <c r="AGN344"/>
      <c r="AGO344"/>
      <c r="AGP344"/>
      <c r="AGQ344"/>
      <c r="AGR344"/>
      <c r="AGS344"/>
      <c r="AGT344"/>
      <c r="AGU344"/>
      <c r="AGV344"/>
      <c r="AGW344"/>
      <c r="AGX344"/>
      <c r="AGY344"/>
      <c r="AGZ344"/>
      <c r="AHA344"/>
      <c r="AHB344"/>
      <c r="AHC344"/>
      <c r="AHD344"/>
      <c r="AHE344"/>
      <c r="AHF344"/>
      <c r="AHG344"/>
      <c r="AHH344"/>
      <c r="AHI344"/>
      <c r="AHJ344"/>
      <c r="AHK344"/>
      <c r="AHL344"/>
      <c r="AHM344"/>
      <c r="AHN344"/>
      <c r="AHO344"/>
      <c r="AHP344"/>
      <c r="AHQ344"/>
      <c r="AHR344"/>
      <c r="AHS344"/>
      <c r="AHT344"/>
      <c r="AHU344"/>
      <c r="AHV344"/>
      <c r="AHW344"/>
      <c r="AHX344"/>
      <c r="AHY344"/>
      <c r="AHZ344"/>
      <c r="AIA344"/>
      <c r="AIB344"/>
      <c r="AIC344"/>
      <c r="AID344"/>
      <c r="AIE344"/>
      <c r="AIF344"/>
      <c r="AIG344"/>
      <c r="AIH344"/>
      <c r="AII344"/>
      <c r="AIJ344"/>
      <c r="AIK344"/>
      <c r="AIL344"/>
      <c r="AIM344"/>
      <c r="AIN344"/>
      <c r="AIO344"/>
      <c r="AIP344"/>
      <c r="AIQ344"/>
      <c r="AIR344"/>
      <c r="AIS344"/>
      <c r="AIT344"/>
      <c r="AIU344"/>
      <c r="AIV344"/>
      <c r="AIW344"/>
      <c r="AIX344"/>
      <c r="AIY344"/>
      <c r="AIZ344"/>
      <c r="AJA344"/>
      <c r="AJB344"/>
      <c r="AJC344"/>
      <c r="AJD344"/>
      <c r="AJE344"/>
      <c r="AJF344"/>
      <c r="AJG344"/>
      <c r="AJH344"/>
      <c r="AJI344"/>
      <c r="AJJ344"/>
      <c r="AJK344"/>
      <c r="AJL344"/>
      <c r="AJM344"/>
      <c r="AJN344"/>
      <c r="AJO344"/>
      <c r="AJP344"/>
      <c r="AJQ344"/>
      <c r="AJR344"/>
      <c r="AJS344"/>
      <c r="AJT344"/>
      <c r="AJU344"/>
      <c r="AJV344"/>
      <c r="AJW344"/>
      <c r="AJX344"/>
      <c r="AJY344"/>
      <c r="AJZ344"/>
      <c r="AKA344"/>
      <c r="AKB344"/>
      <c r="AKC344"/>
      <c r="AKD344"/>
      <c r="AKE344"/>
      <c r="AKF344"/>
      <c r="AKG344"/>
      <c r="AKH344"/>
      <c r="AKI344"/>
      <c r="AKJ344"/>
      <c r="AKK344"/>
      <c r="AKL344"/>
      <c r="AKM344"/>
      <c r="AKN344"/>
      <c r="AKO344"/>
      <c r="AKP344"/>
      <c r="AKQ344"/>
      <c r="AKR344"/>
      <c r="AKS344"/>
      <c r="AKT344"/>
      <c r="AKU344"/>
      <c r="AKV344"/>
      <c r="AKW344"/>
      <c r="AKX344"/>
      <c r="AKY344"/>
      <c r="AKZ344"/>
      <c r="ALA344"/>
      <c r="ALB344"/>
      <c r="ALC344"/>
      <c r="ALD344"/>
      <c r="ALE344"/>
      <c r="ALF344"/>
      <c r="ALG344"/>
      <c r="ALH344"/>
      <c r="ALI344"/>
      <c r="ALJ344"/>
      <c r="ALK344"/>
      <c r="ALL344"/>
      <c r="ALM344"/>
      <c r="ALN344"/>
      <c r="ALO344"/>
      <c r="ALP344"/>
      <c r="ALQ344"/>
      <c r="ALR344"/>
      <c r="ALS344"/>
      <c r="ALT344"/>
      <c r="ALU344"/>
      <c r="ALV344"/>
      <c r="ALW344"/>
      <c r="ALX344"/>
      <c r="ALY344"/>
      <c r="ALZ344"/>
      <c r="AMA344"/>
      <c r="AMB344"/>
      <c r="AMC344"/>
      <c r="AMD344"/>
      <c r="AME344"/>
      <c r="AMF344"/>
      <c r="AMG344"/>
      <c r="AMH344"/>
      <c r="AMI344"/>
      <c r="AMJ344"/>
    </row>
    <row r="345" spans="1:1024" x14ac:dyDescent="0.25">
      <c r="A345" s="119" t="s">
        <v>1365</v>
      </c>
      <c r="B345"/>
      <c r="C345"/>
      <c r="D345"/>
      <c r="E345"/>
      <c r="F345"/>
      <c r="G345"/>
      <c r="H345"/>
      <c r="I345"/>
      <c r="J345"/>
      <c r="K345"/>
      <c r="L345"/>
      <c r="M345"/>
      <c r="N345"/>
      <c r="O345"/>
      <c r="P345"/>
      <c r="Q345"/>
      <c r="R345" s="3"/>
      <c r="S345" s="3"/>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c r="AAA345"/>
      <c r="AAB345"/>
      <c r="AAC345"/>
      <c r="AAD345"/>
      <c r="AAE345"/>
      <c r="AAF345"/>
      <c r="AAG345"/>
      <c r="AAH345"/>
      <c r="AAI345"/>
      <c r="AAJ345"/>
      <c r="AAK345"/>
      <c r="AAL345"/>
      <c r="AAM345"/>
      <c r="AAN345"/>
      <c r="AAO345"/>
      <c r="AAP345"/>
      <c r="AAQ345"/>
      <c r="AAR345"/>
      <c r="AAS345"/>
      <c r="AAT345"/>
      <c r="AAU345"/>
      <c r="AAV345"/>
      <c r="AAW345"/>
      <c r="AAX345"/>
      <c r="AAY345"/>
      <c r="AAZ345"/>
      <c r="ABA345"/>
      <c r="ABB345"/>
      <c r="ABC345"/>
      <c r="ABD345"/>
      <c r="ABE345"/>
      <c r="ABF345"/>
      <c r="ABG345"/>
      <c r="ABH345"/>
      <c r="ABI345"/>
      <c r="ABJ345"/>
      <c r="ABK345"/>
      <c r="ABL345"/>
      <c r="ABM345"/>
      <c r="ABN345"/>
      <c r="ABO345"/>
      <c r="ABP345"/>
      <c r="ABQ345"/>
      <c r="ABR345"/>
      <c r="ABS345"/>
      <c r="ABT345"/>
      <c r="ABU345"/>
      <c r="ABV345"/>
      <c r="ABW345"/>
      <c r="ABX345"/>
      <c r="ABY345"/>
      <c r="ABZ345"/>
      <c r="ACA345"/>
      <c r="ACB345"/>
      <c r="ACC345"/>
      <c r="ACD345"/>
      <c r="ACE345"/>
      <c r="ACF345"/>
      <c r="ACG345"/>
      <c r="ACH345"/>
      <c r="ACI345"/>
      <c r="ACJ345"/>
      <c r="ACK345"/>
      <c r="ACL345"/>
      <c r="ACM345"/>
      <c r="ACN345"/>
      <c r="ACO345"/>
      <c r="ACP345"/>
      <c r="ACQ345"/>
      <c r="ACR345"/>
      <c r="ACS345"/>
      <c r="ACT345"/>
      <c r="ACU345"/>
      <c r="ACV345"/>
      <c r="ACW345"/>
      <c r="ACX345"/>
      <c r="ACY345"/>
      <c r="ACZ345"/>
      <c r="ADA345"/>
      <c r="ADB345"/>
      <c r="ADC345"/>
      <c r="ADD345"/>
      <c r="ADE345"/>
      <c r="ADF345"/>
      <c r="ADG345"/>
      <c r="ADH345"/>
      <c r="ADI345"/>
      <c r="ADJ345"/>
      <c r="ADK345"/>
      <c r="ADL345"/>
      <c r="ADM345"/>
      <c r="ADN345"/>
      <c r="ADO345"/>
      <c r="ADP345"/>
      <c r="ADQ345"/>
      <c r="ADR345"/>
      <c r="ADS345"/>
      <c r="ADT345"/>
      <c r="ADU345"/>
      <c r="ADV345"/>
      <c r="ADW345"/>
      <c r="ADX345"/>
      <c r="ADY345"/>
      <c r="ADZ345"/>
      <c r="AEA345"/>
      <c r="AEB345"/>
      <c r="AEC345"/>
      <c r="AED345"/>
      <c r="AEE345"/>
      <c r="AEF345"/>
      <c r="AEG345"/>
      <c r="AEH345"/>
      <c r="AEI345"/>
      <c r="AEJ345"/>
      <c r="AEK345"/>
      <c r="AEL345"/>
      <c r="AEM345"/>
      <c r="AEN345"/>
      <c r="AEO345"/>
      <c r="AEP345"/>
      <c r="AEQ345"/>
      <c r="AER345"/>
      <c r="AES345"/>
      <c r="AET345"/>
      <c r="AEU345"/>
      <c r="AEV345"/>
      <c r="AEW345"/>
      <c r="AEX345"/>
      <c r="AEY345"/>
      <c r="AEZ345"/>
      <c r="AFA345"/>
      <c r="AFB345"/>
      <c r="AFC345"/>
      <c r="AFD345"/>
      <c r="AFE345"/>
      <c r="AFF345"/>
      <c r="AFG345"/>
      <c r="AFH345"/>
      <c r="AFI345"/>
      <c r="AFJ345"/>
      <c r="AFK345"/>
      <c r="AFL345"/>
      <c r="AFM345"/>
      <c r="AFN345"/>
      <c r="AFO345"/>
      <c r="AFP345"/>
      <c r="AFQ345"/>
      <c r="AFR345"/>
      <c r="AFS345"/>
      <c r="AFT345"/>
      <c r="AFU345"/>
      <c r="AFV345"/>
      <c r="AFW345"/>
      <c r="AFX345"/>
      <c r="AFY345"/>
      <c r="AFZ345"/>
      <c r="AGA345"/>
      <c r="AGB345"/>
      <c r="AGC345"/>
      <c r="AGD345"/>
      <c r="AGE345"/>
      <c r="AGF345"/>
      <c r="AGG345"/>
      <c r="AGH345"/>
      <c r="AGI345"/>
      <c r="AGJ345"/>
      <c r="AGK345"/>
      <c r="AGL345"/>
      <c r="AGM345"/>
      <c r="AGN345"/>
      <c r="AGO345"/>
      <c r="AGP345"/>
      <c r="AGQ345"/>
      <c r="AGR345"/>
      <c r="AGS345"/>
      <c r="AGT345"/>
      <c r="AGU345"/>
      <c r="AGV345"/>
      <c r="AGW345"/>
      <c r="AGX345"/>
      <c r="AGY345"/>
      <c r="AGZ345"/>
      <c r="AHA345"/>
      <c r="AHB345"/>
      <c r="AHC345"/>
      <c r="AHD345"/>
      <c r="AHE345"/>
      <c r="AHF345"/>
      <c r="AHG345"/>
      <c r="AHH345"/>
      <c r="AHI345"/>
      <c r="AHJ345"/>
      <c r="AHK345"/>
      <c r="AHL345"/>
      <c r="AHM345"/>
      <c r="AHN345"/>
      <c r="AHO345"/>
      <c r="AHP345"/>
      <c r="AHQ345"/>
      <c r="AHR345"/>
      <c r="AHS345"/>
      <c r="AHT345"/>
      <c r="AHU345"/>
      <c r="AHV345"/>
      <c r="AHW345"/>
      <c r="AHX345"/>
      <c r="AHY345"/>
      <c r="AHZ345"/>
      <c r="AIA345"/>
      <c r="AIB345"/>
      <c r="AIC345"/>
      <c r="AID345"/>
      <c r="AIE345"/>
      <c r="AIF345"/>
      <c r="AIG345"/>
      <c r="AIH345"/>
      <c r="AII345"/>
      <c r="AIJ345"/>
      <c r="AIK345"/>
      <c r="AIL345"/>
      <c r="AIM345"/>
      <c r="AIN345"/>
      <c r="AIO345"/>
      <c r="AIP345"/>
      <c r="AIQ345"/>
      <c r="AIR345"/>
      <c r="AIS345"/>
      <c r="AIT345"/>
      <c r="AIU345"/>
      <c r="AIV345"/>
      <c r="AIW345"/>
      <c r="AIX345"/>
      <c r="AIY345"/>
      <c r="AIZ345"/>
      <c r="AJA345"/>
      <c r="AJB345"/>
      <c r="AJC345"/>
      <c r="AJD345"/>
      <c r="AJE345"/>
      <c r="AJF345"/>
      <c r="AJG345"/>
      <c r="AJH345"/>
      <c r="AJI345"/>
      <c r="AJJ345"/>
      <c r="AJK345"/>
      <c r="AJL345"/>
      <c r="AJM345"/>
      <c r="AJN345"/>
      <c r="AJO345"/>
      <c r="AJP345"/>
      <c r="AJQ345"/>
      <c r="AJR345"/>
      <c r="AJS345"/>
      <c r="AJT345"/>
      <c r="AJU345"/>
      <c r="AJV345"/>
      <c r="AJW345"/>
      <c r="AJX345"/>
      <c r="AJY345"/>
      <c r="AJZ345"/>
      <c r="AKA345"/>
      <c r="AKB345"/>
      <c r="AKC345"/>
      <c r="AKD345"/>
      <c r="AKE345"/>
      <c r="AKF345"/>
      <c r="AKG345"/>
      <c r="AKH345"/>
      <c r="AKI345"/>
      <c r="AKJ345"/>
      <c r="AKK345"/>
      <c r="AKL345"/>
      <c r="AKM345"/>
      <c r="AKN345"/>
      <c r="AKO345"/>
      <c r="AKP345"/>
      <c r="AKQ345"/>
      <c r="AKR345"/>
      <c r="AKS345"/>
      <c r="AKT345"/>
      <c r="AKU345"/>
      <c r="AKV345"/>
      <c r="AKW345"/>
      <c r="AKX345"/>
      <c r="AKY345"/>
      <c r="AKZ345"/>
      <c r="ALA345"/>
      <c r="ALB345"/>
      <c r="ALC345"/>
      <c r="ALD345"/>
      <c r="ALE345"/>
      <c r="ALF345"/>
      <c r="ALG345"/>
      <c r="ALH345"/>
      <c r="ALI345"/>
      <c r="ALJ345"/>
      <c r="ALK345"/>
      <c r="ALL345"/>
      <c r="ALM345"/>
      <c r="ALN345"/>
      <c r="ALO345"/>
      <c r="ALP345"/>
      <c r="ALQ345"/>
      <c r="ALR345"/>
      <c r="ALS345"/>
      <c r="ALT345"/>
      <c r="ALU345"/>
      <c r="ALV345"/>
      <c r="ALW345"/>
      <c r="ALX345"/>
      <c r="ALY345"/>
      <c r="ALZ345"/>
      <c r="AMA345"/>
      <c r="AMB345"/>
      <c r="AMC345"/>
      <c r="AMD345"/>
      <c r="AME345"/>
      <c r="AMF345"/>
      <c r="AMG345"/>
      <c r="AMH345"/>
      <c r="AMI345"/>
      <c r="AMJ345"/>
    </row>
    <row r="346" spans="1:1024" ht="25.5" x14ac:dyDescent="0.25">
      <c r="A346" s="138" t="s">
        <v>1366</v>
      </c>
      <c r="B346" s="3">
        <v>0.19600000000000001</v>
      </c>
      <c r="C346" s="3"/>
      <c r="D346" s="3">
        <v>0.30020000000000002</v>
      </c>
      <c r="E346" s="3"/>
      <c r="F346" s="3"/>
      <c r="G346" s="3">
        <v>0.59079999999999999</v>
      </c>
      <c r="H346" s="3"/>
      <c r="I346" s="3"/>
      <c r="J346" s="3">
        <v>2.1999999999999999E-2</v>
      </c>
      <c r="K346" s="3">
        <v>7.0000000000000007E-2</v>
      </c>
      <c r="L346"/>
      <c r="M346"/>
      <c r="N346"/>
      <c r="O346"/>
      <c r="P346"/>
      <c r="Q346"/>
      <c r="R346" s="3"/>
      <c r="S346" s="3"/>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c r="ABM346"/>
      <c r="ABN346"/>
      <c r="ABO346"/>
      <c r="ABP346"/>
      <c r="ABQ346"/>
      <c r="ABR346"/>
      <c r="ABS346"/>
      <c r="ABT346"/>
      <c r="ABU346"/>
      <c r="ABV346"/>
      <c r="ABW346"/>
      <c r="ABX346"/>
      <c r="ABY346"/>
      <c r="ABZ346"/>
      <c r="ACA346"/>
      <c r="ACB346"/>
      <c r="ACC346"/>
      <c r="ACD346"/>
      <c r="ACE346"/>
      <c r="ACF346"/>
      <c r="ACG346"/>
      <c r="ACH346"/>
      <c r="ACI346"/>
      <c r="ACJ346"/>
      <c r="ACK346"/>
      <c r="ACL346"/>
      <c r="ACM346"/>
      <c r="ACN346"/>
      <c r="ACO346"/>
      <c r="ACP346"/>
      <c r="ACQ346"/>
      <c r="ACR346"/>
      <c r="ACS346"/>
      <c r="ACT346"/>
      <c r="ACU346"/>
      <c r="ACV346"/>
      <c r="ACW346"/>
      <c r="ACX346"/>
      <c r="ACY346"/>
      <c r="ACZ346"/>
      <c r="ADA346"/>
      <c r="ADB346"/>
      <c r="ADC346"/>
      <c r="ADD346"/>
      <c r="ADE346"/>
      <c r="ADF346"/>
      <c r="ADG346"/>
      <c r="ADH346"/>
      <c r="ADI346"/>
      <c r="ADJ346"/>
      <c r="ADK346"/>
      <c r="ADL346"/>
      <c r="ADM346"/>
      <c r="ADN346"/>
      <c r="ADO346"/>
      <c r="ADP346"/>
      <c r="ADQ346"/>
      <c r="ADR346"/>
      <c r="ADS346"/>
      <c r="ADT346"/>
      <c r="ADU346"/>
      <c r="ADV346"/>
      <c r="ADW346"/>
      <c r="ADX346"/>
      <c r="ADY346"/>
      <c r="ADZ346"/>
      <c r="AEA346"/>
      <c r="AEB346"/>
      <c r="AEC346"/>
      <c r="AED346"/>
      <c r="AEE346"/>
      <c r="AEF346"/>
      <c r="AEG346"/>
      <c r="AEH346"/>
      <c r="AEI346"/>
      <c r="AEJ346"/>
      <c r="AEK346"/>
      <c r="AEL346"/>
      <c r="AEM346"/>
      <c r="AEN346"/>
      <c r="AEO346"/>
      <c r="AEP346"/>
      <c r="AEQ346"/>
      <c r="AER346"/>
      <c r="AES346"/>
      <c r="AET346"/>
      <c r="AEU346"/>
      <c r="AEV346"/>
      <c r="AEW346"/>
      <c r="AEX346"/>
      <c r="AEY346"/>
      <c r="AEZ346"/>
      <c r="AFA346"/>
      <c r="AFB346"/>
      <c r="AFC346"/>
      <c r="AFD346"/>
      <c r="AFE346"/>
      <c r="AFF346"/>
      <c r="AFG346"/>
      <c r="AFH346"/>
      <c r="AFI346"/>
      <c r="AFJ346"/>
      <c r="AFK346"/>
      <c r="AFL346"/>
      <c r="AFM346"/>
      <c r="AFN346"/>
      <c r="AFO346"/>
      <c r="AFP346"/>
      <c r="AFQ346"/>
      <c r="AFR346"/>
      <c r="AFS346"/>
      <c r="AFT346"/>
      <c r="AFU346"/>
      <c r="AFV346"/>
      <c r="AFW346"/>
      <c r="AFX346"/>
      <c r="AFY346"/>
      <c r="AFZ346"/>
      <c r="AGA346"/>
      <c r="AGB346"/>
      <c r="AGC346"/>
      <c r="AGD346"/>
      <c r="AGE346"/>
      <c r="AGF346"/>
      <c r="AGG346"/>
      <c r="AGH346"/>
      <c r="AGI346"/>
      <c r="AGJ346"/>
      <c r="AGK346"/>
      <c r="AGL346"/>
      <c r="AGM346"/>
      <c r="AGN346"/>
      <c r="AGO346"/>
      <c r="AGP346"/>
      <c r="AGQ346"/>
      <c r="AGR346"/>
      <c r="AGS346"/>
      <c r="AGT346"/>
      <c r="AGU346"/>
      <c r="AGV346"/>
      <c r="AGW346"/>
      <c r="AGX346"/>
      <c r="AGY346"/>
      <c r="AGZ346"/>
      <c r="AHA346"/>
      <c r="AHB346"/>
      <c r="AHC346"/>
      <c r="AHD346"/>
      <c r="AHE346"/>
      <c r="AHF346"/>
      <c r="AHG346"/>
      <c r="AHH346"/>
      <c r="AHI346"/>
      <c r="AHJ346"/>
      <c r="AHK346"/>
      <c r="AHL346"/>
      <c r="AHM346"/>
      <c r="AHN346"/>
      <c r="AHO346"/>
      <c r="AHP346"/>
      <c r="AHQ346"/>
      <c r="AHR346"/>
      <c r="AHS346"/>
      <c r="AHT346"/>
      <c r="AHU346"/>
      <c r="AHV346"/>
      <c r="AHW346"/>
      <c r="AHX346"/>
      <c r="AHY346"/>
      <c r="AHZ346"/>
      <c r="AIA346"/>
      <c r="AIB346"/>
      <c r="AIC346"/>
      <c r="AID346"/>
      <c r="AIE346"/>
      <c r="AIF346"/>
      <c r="AIG346"/>
      <c r="AIH346"/>
      <c r="AII346"/>
      <c r="AIJ346"/>
      <c r="AIK346"/>
      <c r="AIL346"/>
      <c r="AIM346"/>
      <c r="AIN346"/>
      <c r="AIO346"/>
      <c r="AIP346"/>
      <c r="AIQ346"/>
      <c r="AIR346"/>
      <c r="AIS346"/>
      <c r="AIT346"/>
      <c r="AIU346"/>
      <c r="AIV346"/>
      <c r="AIW346"/>
      <c r="AIX346"/>
      <c r="AIY346"/>
      <c r="AIZ346"/>
      <c r="AJA346"/>
      <c r="AJB346"/>
      <c r="AJC346"/>
      <c r="AJD346"/>
      <c r="AJE346"/>
      <c r="AJF346"/>
      <c r="AJG346"/>
      <c r="AJH346"/>
      <c r="AJI346"/>
      <c r="AJJ346"/>
      <c r="AJK346"/>
      <c r="AJL346"/>
      <c r="AJM346"/>
      <c r="AJN346"/>
      <c r="AJO346"/>
      <c r="AJP346"/>
      <c r="AJQ346"/>
      <c r="AJR346"/>
      <c r="AJS346"/>
      <c r="AJT346"/>
      <c r="AJU346"/>
      <c r="AJV346"/>
      <c r="AJW346"/>
      <c r="AJX346"/>
      <c r="AJY346"/>
      <c r="AJZ346"/>
      <c r="AKA346"/>
      <c r="AKB346"/>
      <c r="AKC346"/>
      <c r="AKD346"/>
      <c r="AKE346"/>
      <c r="AKF346"/>
      <c r="AKG346"/>
      <c r="AKH346"/>
      <c r="AKI346"/>
      <c r="AKJ346"/>
      <c r="AKK346"/>
      <c r="AKL346"/>
      <c r="AKM346"/>
      <c r="AKN346"/>
      <c r="AKO346"/>
      <c r="AKP346"/>
      <c r="AKQ346"/>
      <c r="AKR346"/>
      <c r="AKS346"/>
      <c r="AKT346"/>
      <c r="AKU346"/>
      <c r="AKV346"/>
      <c r="AKW346"/>
      <c r="AKX346"/>
      <c r="AKY346"/>
      <c r="AKZ346"/>
      <c r="ALA346"/>
      <c r="ALB346"/>
      <c r="ALC346"/>
      <c r="ALD346"/>
      <c r="ALE346"/>
      <c r="ALF346"/>
      <c r="ALG346"/>
      <c r="ALH346"/>
      <c r="ALI346"/>
      <c r="ALJ346"/>
      <c r="ALK346"/>
      <c r="ALL346"/>
      <c r="ALM346"/>
      <c r="ALN346"/>
      <c r="ALO346"/>
      <c r="ALP346"/>
      <c r="ALQ346"/>
      <c r="ALR346"/>
      <c r="ALS346"/>
      <c r="ALT346"/>
      <c r="ALU346"/>
      <c r="ALV346"/>
      <c r="ALW346"/>
      <c r="ALX346"/>
      <c r="ALY346"/>
      <c r="ALZ346"/>
      <c r="AMA346"/>
      <c r="AMB346"/>
      <c r="AMC346"/>
      <c r="AMD346"/>
      <c r="AME346"/>
      <c r="AMF346"/>
      <c r="AMG346"/>
      <c r="AMH346"/>
      <c r="AMI346"/>
      <c r="AMJ346"/>
    </row>
    <row r="347" spans="1:1024" ht="26.25" x14ac:dyDescent="0.25">
      <c r="A347" s="101" t="s">
        <v>1367</v>
      </c>
      <c r="B347" s="3">
        <v>0.86550000000000005</v>
      </c>
      <c r="C347" s="3">
        <v>0.70199999999999996</v>
      </c>
      <c r="D347" s="3">
        <v>0.86629999999999996</v>
      </c>
      <c r="E347" s="3"/>
      <c r="F347" s="3">
        <v>0.10199999999999999</v>
      </c>
      <c r="G347" s="3">
        <v>0.21179999999999999</v>
      </c>
      <c r="H347" s="3">
        <v>0.75529999999999997</v>
      </c>
      <c r="I347" s="3"/>
      <c r="J347" s="3">
        <v>0.44</v>
      </c>
      <c r="K347" s="3">
        <v>0.34</v>
      </c>
      <c r="L347" s="3">
        <v>0.95350000000000001</v>
      </c>
      <c r="M347" s="3"/>
      <c r="N347" s="3">
        <v>0.56479999999999997</v>
      </c>
      <c r="O347" s="3">
        <v>0.88800000000000001</v>
      </c>
      <c r="P347" s="3">
        <v>5.8299999999999998E-2</v>
      </c>
      <c r="Q347"/>
      <c r="R347" s="3"/>
      <c r="S347" s="3"/>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c r="ST347"/>
      <c r="SU347"/>
      <c r="SV347"/>
      <c r="SW347"/>
      <c r="SX347"/>
      <c r="SY347"/>
      <c r="SZ347"/>
      <c r="TA347"/>
      <c r="TB347"/>
      <c r="TC347"/>
      <c r="TD347"/>
      <c r="TE347"/>
      <c r="TF347"/>
      <c r="TG347"/>
      <c r="TH347"/>
      <c r="TI347"/>
      <c r="TJ347"/>
      <c r="TK347"/>
      <c r="TL347"/>
      <c r="TM347"/>
      <c r="TN347"/>
      <c r="TO347"/>
      <c r="TP347"/>
      <c r="TQ347"/>
      <c r="TR347"/>
      <c r="TS347"/>
      <c r="TT347"/>
      <c r="TU347"/>
      <c r="TV347"/>
      <c r="TW347"/>
      <c r="TX347"/>
      <c r="TY347"/>
      <c r="TZ347"/>
      <c r="UA347"/>
      <c r="UB347"/>
      <c r="UC347"/>
      <c r="UD347"/>
      <c r="UE347"/>
      <c r="UF347"/>
      <c r="UG347"/>
      <c r="UH347"/>
      <c r="UI347"/>
      <c r="UJ347"/>
      <c r="UK347"/>
      <c r="UL347"/>
      <c r="UM347"/>
      <c r="UN347"/>
      <c r="UO347"/>
      <c r="UP347"/>
      <c r="UQ347"/>
      <c r="UR347"/>
      <c r="US347"/>
      <c r="UT347"/>
      <c r="UU347"/>
      <c r="UV347"/>
      <c r="UW347"/>
      <c r="UX347"/>
      <c r="UY347"/>
      <c r="UZ347"/>
      <c r="VA347"/>
      <c r="VB347"/>
      <c r="VC347"/>
      <c r="VD347"/>
      <c r="VE347"/>
      <c r="VF347"/>
      <c r="VG347"/>
      <c r="VH347"/>
      <c r="VI347"/>
      <c r="VJ347"/>
      <c r="VK347"/>
      <c r="VL347"/>
      <c r="VM347"/>
      <c r="VN347"/>
      <c r="VO347"/>
      <c r="VP347"/>
      <c r="VQ347"/>
      <c r="VR347"/>
      <c r="VS347"/>
      <c r="VT347"/>
      <c r="VU347"/>
      <c r="VV347"/>
      <c r="VW347"/>
      <c r="VX347"/>
      <c r="VY347"/>
      <c r="VZ347"/>
      <c r="WA347"/>
      <c r="WB347"/>
      <c r="WC347"/>
      <c r="WD347"/>
      <c r="WE347"/>
      <c r="WF347"/>
      <c r="WG347"/>
      <c r="WH347"/>
      <c r="WI347"/>
      <c r="WJ347"/>
      <c r="WK347"/>
      <c r="WL347"/>
      <c r="WM347"/>
      <c r="WN347"/>
      <c r="WO347"/>
      <c r="WP347"/>
      <c r="WQ347"/>
      <c r="WR347"/>
      <c r="WS347"/>
      <c r="WT347"/>
      <c r="WU347"/>
      <c r="WV347"/>
      <c r="WW347"/>
      <c r="WX347"/>
      <c r="WY347"/>
      <c r="WZ347"/>
      <c r="XA347"/>
      <c r="XB347"/>
      <c r="XC347"/>
      <c r="XD347"/>
      <c r="XE347"/>
      <c r="XF347"/>
      <c r="XG347"/>
      <c r="XH347"/>
      <c r="XI347"/>
      <c r="XJ347"/>
      <c r="XK347"/>
      <c r="XL347"/>
      <c r="XM347"/>
      <c r="XN347"/>
      <c r="XO347"/>
      <c r="XP347"/>
      <c r="XQ347"/>
      <c r="XR347"/>
      <c r="XS347"/>
      <c r="XT347"/>
      <c r="XU347"/>
      <c r="XV347"/>
      <c r="XW347"/>
      <c r="XX347"/>
      <c r="XY347"/>
      <c r="XZ347"/>
      <c r="YA347"/>
      <c r="YB347"/>
      <c r="YC347"/>
      <c r="YD347"/>
      <c r="YE347"/>
      <c r="YF347"/>
      <c r="YG347"/>
      <c r="YH347"/>
      <c r="YI347"/>
      <c r="YJ347"/>
      <c r="YK347"/>
      <c r="YL347"/>
      <c r="YM347"/>
      <c r="YN347"/>
      <c r="YO347"/>
      <c r="YP347"/>
      <c r="YQ347"/>
      <c r="YR347"/>
      <c r="YS347"/>
      <c r="YT347"/>
      <c r="YU347"/>
      <c r="YV347"/>
      <c r="YW347"/>
      <c r="YX347"/>
      <c r="YY347"/>
      <c r="YZ347"/>
      <c r="ZA347"/>
      <c r="ZB347"/>
      <c r="ZC347"/>
      <c r="ZD347"/>
      <c r="ZE347"/>
      <c r="ZF347"/>
      <c r="ZG347"/>
      <c r="ZH347"/>
      <c r="ZI347"/>
      <c r="ZJ347"/>
      <c r="ZK347"/>
      <c r="ZL347"/>
      <c r="ZM347"/>
      <c r="ZN347"/>
      <c r="ZO347"/>
      <c r="ZP347"/>
      <c r="ZQ347"/>
      <c r="ZR347"/>
      <c r="ZS347"/>
      <c r="ZT347"/>
      <c r="ZU347"/>
      <c r="ZV347"/>
      <c r="ZW347"/>
      <c r="ZX347"/>
      <c r="ZY347"/>
      <c r="ZZ347"/>
      <c r="AAA347"/>
      <c r="AAB347"/>
      <c r="AAC347"/>
      <c r="AAD347"/>
      <c r="AAE347"/>
      <c r="AAF347"/>
      <c r="AAG347"/>
      <c r="AAH347"/>
      <c r="AAI347"/>
      <c r="AAJ347"/>
      <c r="AAK347"/>
      <c r="AAL347"/>
      <c r="AAM347"/>
      <c r="AAN347"/>
      <c r="AAO347"/>
      <c r="AAP347"/>
      <c r="AAQ347"/>
      <c r="AAR347"/>
      <c r="AAS347"/>
      <c r="AAT347"/>
      <c r="AAU347"/>
      <c r="AAV347"/>
      <c r="AAW347"/>
      <c r="AAX347"/>
      <c r="AAY347"/>
      <c r="AAZ347"/>
      <c r="ABA347"/>
      <c r="ABB347"/>
      <c r="ABC347"/>
      <c r="ABD347"/>
      <c r="ABE347"/>
      <c r="ABF347"/>
      <c r="ABG347"/>
      <c r="ABH347"/>
      <c r="ABI347"/>
      <c r="ABJ347"/>
      <c r="ABK347"/>
      <c r="ABL347"/>
      <c r="ABM347"/>
      <c r="ABN347"/>
      <c r="ABO347"/>
      <c r="ABP347"/>
      <c r="ABQ347"/>
      <c r="ABR347"/>
      <c r="ABS347"/>
      <c r="ABT347"/>
      <c r="ABU347"/>
      <c r="ABV347"/>
      <c r="ABW347"/>
      <c r="ABX347"/>
      <c r="ABY347"/>
      <c r="ABZ347"/>
      <c r="ACA347"/>
      <c r="ACB347"/>
      <c r="ACC347"/>
      <c r="ACD347"/>
      <c r="ACE347"/>
      <c r="ACF347"/>
      <c r="ACG347"/>
      <c r="ACH347"/>
      <c r="ACI347"/>
      <c r="ACJ347"/>
      <c r="ACK347"/>
      <c r="ACL347"/>
      <c r="ACM347"/>
      <c r="ACN347"/>
      <c r="ACO347"/>
      <c r="ACP347"/>
      <c r="ACQ347"/>
      <c r="ACR347"/>
      <c r="ACS347"/>
      <c r="ACT347"/>
      <c r="ACU347"/>
      <c r="ACV347"/>
      <c r="ACW347"/>
      <c r="ACX347"/>
      <c r="ACY347"/>
      <c r="ACZ347"/>
      <c r="ADA347"/>
      <c r="ADB347"/>
      <c r="ADC347"/>
      <c r="ADD347"/>
      <c r="ADE347"/>
      <c r="ADF347"/>
      <c r="ADG347"/>
      <c r="ADH347"/>
      <c r="ADI347"/>
      <c r="ADJ347"/>
      <c r="ADK347"/>
      <c r="ADL347"/>
      <c r="ADM347"/>
      <c r="ADN347"/>
      <c r="ADO347"/>
      <c r="ADP347"/>
      <c r="ADQ347"/>
      <c r="ADR347"/>
      <c r="ADS347"/>
      <c r="ADT347"/>
      <c r="ADU347"/>
      <c r="ADV347"/>
      <c r="ADW347"/>
      <c r="ADX347"/>
      <c r="ADY347"/>
      <c r="ADZ347"/>
      <c r="AEA347"/>
      <c r="AEB347"/>
      <c r="AEC347"/>
      <c r="AED347"/>
      <c r="AEE347"/>
      <c r="AEF347"/>
      <c r="AEG347"/>
      <c r="AEH347"/>
      <c r="AEI347"/>
      <c r="AEJ347"/>
      <c r="AEK347"/>
      <c r="AEL347"/>
      <c r="AEM347"/>
      <c r="AEN347"/>
      <c r="AEO347"/>
      <c r="AEP347"/>
      <c r="AEQ347"/>
      <c r="AER347"/>
      <c r="AES347"/>
      <c r="AET347"/>
      <c r="AEU347"/>
      <c r="AEV347"/>
      <c r="AEW347"/>
      <c r="AEX347"/>
      <c r="AEY347"/>
      <c r="AEZ347"/>
      <c r="AFA347"/>
      <c r="AFB347"/>
      <c r="AFC347"/>
      <c r="AFD347"/>
      <c r="AFE347"/>
      <c r="AFF347"/>
      <c r="AFG347"/>
      <c r="AFH347"/>
      <c r="AFI347"/>
      <c r="AFJ347"/>
      <c r="AFK347"/>
      <c r="AFL347"/>
      <c r="AFM347"/>
      <c r="AFN347"/>
      <c r="AFO347"/>
      <c r="AFP347"/>
      <c r="AFQ347"/>
      <c r="AFR347"/>
      <c r="AFS347"/>
      <c r="AFT347"/>
      <c r="AFU347"/>
      <c r="AFV347"/>
      <c r="AFW347"/>
      <c r="AFX347"/>
      <c r="AFY347"/>
      <c r="AFZ347"/>
      <c r="AGA347"/>
      <c r="AGB347"/>
      <c r="AGC347"/>
      <c r="AGD347"/>
      <c r="AGE347"/>
      <c r="AGF347"/>
      <c r="AGG347"/>
      <c r="AGH347"/>
      <c r="AGI347"/>
      <c r="AGJ347"/>
      <c r="AGK347"/>
      <c r="AGL347"/>
      <c r="AGM347"/>
      <c r="AGN347"/>
      <c r="AGO347"/>
      <c r="AGP347"/>
      <c r="AGQ347"/>
      <c r="AGR347"/>
      <c r="AGS347"/>
      <c r="AGT347"/>
      <c r="AGU347"/>
      <c r="AGV347"/>
      <c r="AGW347"/>
      <c r="AGX347"/>
      <c r="AGY347"/>
      <c r="AGZ347"/>
      <c r="AHA347"/>
      <c r="AHB347"/>
      <c r="AHC347"/>
      <c r="AHD347"/>
      <c r="AHE347"/>
      <c r="AHF347"/>
      <c r="AHG347"/>
      <c r="AHH347"/>
      <c r="AHI347"/>
      <c r="AHJ347"/>
      <c r="AHK347"/>
      <c r="AHL347"/>
      <c r="AHM347"/>
      <c r="AHN347"/>
      <c r="AHO347"/>
      <c r="AHP347"/>
      <c r="AHQ347"/>
      <c r="AHR347"/>
      <c r="AHS347"/>
      <c r="AHT347"/>
      <c r="AHU347"/>
      <c r="AHV347"/>
      <c r="AHW347"/>
      <c r="AHX347"/>
      <c r="AHY347"/>
      <c r="AHZ347"/>
      <c r="AIA347"/>
      <c r="AIB347"/>
      <c r="AIC347"/>
      <c r="AID347"/>
      <c r="AIE347"/>
      <c r="AIF347"/>
      <c r="AIG347"/>
      <c r="AIH347"/>
      <c r="AII347"/>
      <c r="AIJ347"/>
      <c r="AIK347"/>
      <c r="AIL347"/>
      <c r="AIM347"/>
      <c r="AIN347"/>
      <c r="AIO347"/>
      <c r="AIP347"/>
      <c r="AIQ347"/>
      <c r="AIR347"/>
      <c r="AIS347"/>
      <c r="AIT347"/>
      <c r="AIU347"/>
      <c r="AIV347"/>
      <c r="AIW347"/>
      <c r="AIX347"/>
      <c r="AIY347"/>
      <c r="AIZ347"/>
      <c r="AJA347"/>
      <c r="AJB347"/>
      <c r="AJC347"/>
      <c r="AJD347"/>
      <c r="AJE347"/>
      <c r="AJF347"/>
      <c r="AJG347"/>
      <c r="AJH347"/>
      <c r="AJI347"/>
      <c r="AJJ347"/>
      <c r="AJK347"/>
      <c r="AJL347"/>
      <c r="AJM347"/>
      <c r="AJN347"/>
      <c r="AJO347"/>
      <c r="AJP347"/>
      <c r="AJQ347"/>
      <c r="AJR347"/>
      <c r="AJS347"/>
      <c r="AJT347"/>
      <c r="AJU347"/>
      <c r="AJV347"/>
      <c r="AJW347"/>
      <c r="AJX347"/>
      <c r="AJY347"/>
      <c r="AJZ347"/>
      <c r="AKA347"/>
      <c r="AKB347"/>
      <c r="AKC347"/>
      <c r="AKD347"/>
      <c r="AKE347"/>
      <c r="AKF347"/>
      <c r="AKG347"/>
      <c r="AKH347"/>
      <c r="AKI347"/>
      <c r="AKJ347"/>
      <c r="AKK347"/>
      <c r="AKL347"/>
      <c r="AKM347"/>
      <c r="AKN347"/>
      <c r="AKO347"/>
      <c r="AKP347"/>
      <c r="AKQ347"/>
      <c r="AKR347"/>
      <c r="AKS347"/>
      <c r="AKT347"/>
      <c r="AKU347"/>
      <c r="AKV347"/>
      <c r="AKW347"/>
      <c r="AKX347"/>
      <c r="AKY347"/>
      <c r="AKZ347"/>
      <c r="ALA347"/>
      <c r="ALB347"/>
      <c r="ALC347"/>
      <c r="ALD347"/>
      <c r="ALE347"/>
      <c r="ALF347"/>
      <c r="ALG347"/>
      <c r="ALH347"/>
      <c r="ALI347"/>
      <c r="ALJ347"/>
      <c r="ALK347"/>
      <c r="ALL347"/>
      <c r="ALM347"/>
      <c r="ALN347"/>
      <c r="ALO347"/>
      <c r="ALP347"/>
      <c r="ALQ347"/>
      <c r="ALR347"/>
      <c r="ALS347"/>
      <c r="ALT347"/>
      <c r="ALU347"/>
      <c r="ALV347"/>
      <c r="ALW347"/>
      <c r="ALX347"/>
      <c r="ALY347"/>
      <c r="ALZ347"/>
      <c r="AMA347"/>
      <c r="AMB347"/>
      <c r="AMC347"/>
      <c r="AMD347"/>
      <c r="AME347"/>
      <c r="AMF347"/>
      <c r="AMG347"/>
      <c r="AMH347"/>
      <c r="AMI347"/>
      <c r="AMJ347"/>
    </row>
    <row r="348" spans="1:1024" x14ac:dyDescent="0.25">
      <c r="A348" s="113" t="s">
        <v>1368</v>
      </c>
      <c r="B348" s="114">
        <f>AVERAGE(B346:B347)</f>
        <v>0.53075000000000006</v>
      </c>
      <c r="C348" s="114">
        <f>AVERAGE(C346:C347)</f>
        <v>0.70199999999999996</v>
      </c>
      <c r="D348" s="114">
        <f>AVERAGE(D346:D347)</f>
        <v>0.58325000000000005</v>
      </c>
      <c r="E348" s="114"/>
      <c r="F348" s="114">
        <f>AVERAGE(F346:F347)</f>
        <v>0.10199999999999999</v>
      </c>
      <c r="G348" s="114">
        <f>AVERAGE(G346:G347)</f>
        <v>0.40129999999999999</v>
      </c>
      <c r="H348" s="114">
        <f>AVERAGE(H346:H347)</f>
        <v>0.75529999999999997</v>
      </c>
      <c r="I348" s="114"/>
      <c r="J348" s="114">
        <f>AVERAGE(J346:J347)</f>
        <v>0.23100000000000001</v>
      </c>
      <c r="K348" s="114">
        <f>AVERAGE(K346:K347)</f>
        <v>0.20500000000000002</v>
      </c>
      <c r="L348" s="114">
        <f>AVERAGE(L346:L347)</f>
        <v>0.95350000000000001</v>
      </c>
      <c r="M348" s="114"/>
      <c r="N348" s="114">
        <f>AVERAGE(N346:N347)</f>
        <v>0.56479999999999997</v>
      </c>
      <c r="O348" s="114">
        <f>AVERAGE(O346:O347)</f>
        <v>0.88800000000000001</v>
      </c>
      <c r="P348" s="115">
        <f>AVERAGE(P346:P347)</f>
        <v>5.8299999999999998E-2</v>
      </c>
      <c r="Q348"/>
      <c r="R348" s="3"/>
      <c r="S348" s="3"/>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c r="AAA348"/>
      <c r="AAB348"/>
      <c r="AAC348"/>
      <c r="AAD348"/>
      <c r="AAE348"/>
      <c r="AAF348"/>
      <c r="AAG348"/>
      <c r="AAH348"/>
      <c r="AAI348"/>
      <c r="AAJ348"/>
      <c r="AAK348"/>
      <c r="AAL348"/>
      <c r="AAM348"/>
      <c r="AAN348"/>
      <c r="AAO348"/>
      <c r="AAP348"/>
      <c r="AAQ348"/>
      <c r="AAR348"/>
      <c r="AAS348"/>
      <c r="AAT348"/>
      <c r="AAU348"/>
      <c r="AAV348"/>
      <c r="AAW348"/>
      <c r="AAX348"/>
      <c r="AAY348"/>
      <c r="AAZ348"/>
      <c r="ABA348"/>
      <c r="ABB348"/>
      <c r="ABC348"/>
      <c r="ABD348"/>
      <c r="ABE348"/>
      <c r="ABF348"/>
      <c r="ABG348"/>
      <c r="ABH348"/>
      <c r="ABI348"/>
      <c r="ABJ348"/>
      <c r="ABK348"/>
      <c r="ABL348"/>
      <c r="ABM348"/>
      <c r="ABN348"/>
      <c r="ABO348"/>
      <c r="ABP348"/>
      <c r="ABQ348"/>
      <c r="ABR348"/>
      <c r="ABS348"/>
      <c r="ABT348"/>
      <c r="ABU348"/>
      <c r="ABV348"/>
      <c r="ABW348"/>
      <c r="ABX348"/>
      <c r="ABY348"/>
      <c r="ABZ348"/>
      <c r="ACA348"/>
      <c r="ACB348"/>
      <c r="ACC348"/>
      <c r="ACD348"/>
      <c r="ACE348"/>
      <c r="ACF348"/>
      <c r="ACG348"/>
      <c r="ACH348"/>
      <c r="ACI348"/>
      <c r="ACJ348"/>
      <c r="ACK348"/>
      <c r="ACL348"/>
      <c r="ACM348"/>
      <c r="ACN348"/>
      <c r="ACO348"/>
      <c r="ACP348"/>
      <c r="ACQ348"/>
      <c r="ACR348"/>
      <c r="ACS348"/>
      <c r="ACT348"/>
      <c r="ACU348"/>
      <c r="ACV348"/>
      <c r="ACW348"/>
      <c r="ACX348"/>
      <c r="ACY348"/>
      <c r="ACZ348"/>
      <c r="ADA348"/>
      <c r="ADB348"/>
      <c r="ADC348"/>
      <c r="ADD348"/>
      <c r="ADE348"/>
      <c r="ADF348"/>
      <c r="ADG348"/>
      <c r="ADH348"/>
      <c r="ADI348"/>
      <c r="ADJ348"/>
      <c r="ADK348"/>
      <c r="ADL348"/>
      <c r="ADM348"/>
      <c r="ADN348"/>
      <c r="ADO348"/>
      <c r="ADP348"/>
      <c r="ADQ348"/>
      <c r="ADR348"/>
      <c r="ADS348"/>
      <c r="ADT348"/>
      <c r="ADU348"/>
      <c r="ADV348"/>
      <c r="ADW348"/>
      <c r="ADX348"/>
      <c r="ADY348"/>
      <c r="ADZ348"/>
      <c r="AEA348"/>
      <c r="AEB348"/>
      <c r="AEC348"/>
      <c r="AED348"/>
      <c r="AEE348"/>
      <c r="AEF348"/>
      <c r="AEG348"/>
      <c r="AEH348"/>
      <c r="AEI348"/>
      <c r="AEJ348"/>
      <c r="AEK348"/>
      <c r="AEL348"/>
      <c r="AEM348"/>
      <c r="AEN348"/>
      <c r="AEO348"/>
      <c r="AEP348"/>
      <c r="AEQ348"/>
      <c r="AER348"/>
      <c r="AES348"/>
      <c r="AET348"/>
      <c r="AEU348"/>
      <c r="AEV348"/>
      <c r="AEW348"/>
      <c r="AEX348"/>
      <c r="AEY348"/>
      <c r="AEZ348"/>
      <c r="AFA348"/>
      <c r="AFB348"/>
      <c r="AFC348"/>
      <c r="AFD348"/>
      <c r="AFE348"/>
      <c r="AFF348"/>
      <c r="AFG348"/>
      <c r="AFH348"/>
      <c r="AFI348"/>
      <c r="AFJ348"/>
      <c r="AFK348"/>
      <c r="AFL348"/>
      <c r="AFM348"/>
      <c r="AFN348"/>
      <c r="AFO348"/>
      <c r="AFP348"/>
      <c r="AFQ348"/>
      <c r="AFR348"/>
      <c r="AFS348"/>
      <c r="AFT348"/>
      <c r="AFU348"/>
      <c r="AFV348"/>
      <c r="AFW348"/>
      <c r="AFX348"/>
      <c r="AFY348"/>
      <c r="AFZ348"/>
      <c r="AGA348"/>
      <c r="AGB348"/>
      <c r="AGC348"/>
      <c r="AGD348"/>
      <c r="AGE348"/>
      <c r="AGF348"/>
      <c r="AGG348"/>
      <c r="AGH348"/>
      <c r="AGI348"/>
      <c r="AGJ348"/>
      <c r="AGK348"/>
      <c r="AGL348"/>
      <c r="AGM348"/>
      <c r="AGN348"/>
      <c r="AGO348"/>
      <c r="AGP348"/>
      <c r="AGQ348"/>
      <c r="AGR348"/>
      <c r="AGS348"/>
      <c r="AGT348"/>
      <c r="AGU348"/>
      <c r="AGV348"/>
      <c r="AGW348"/>
      <c r="AGX348"/>
      <c r="AGY348"/>
      <c r="AGZ348"/>
      <c r="AHA348"/>
      <c r="AHB348"/>
      <c r="AHC348"/>
      <c r="AHD348"/>
      <c r="AHE348"/>
      <c r="AHF348"/>
      <c r="AHG348"/>
      <c r="AHH348"/>
      <c r="AHI348"/>
      <c r="AHJ348"/>
      <c r="AHK348"/>
      <c r="AHL348"/>
      <c r="AHM348"/>
      <c r="AHN348"/>
      <c r="AHO348"/>
      <c r="AHP348"/>
      <c r="AHQ348"/>
      <c r="AHR348"/>
      <c r="AHS348"/>
      <c r="AHT348"/>
      <c r="AHU348"/>
      <c r="AHV348"/>
      <c r="AHW348"/>
      <c r="AHX348"/>
      <c r="AHY348"/>
      <c r="AHZ348"/>
      <c r="AIA348"/>
      <c r="AIB348"/>
      <c r="AIC348"/>
      <c r="AID348"/>
      <c r="AIE348"/>
      <c r="AIF348"/>
      <c r="AIG348"/>
      <c r="AIH348"/>
      <c r="AII348"/>
      <c r="AIJ348"/>
      <c r="AIK348"/>
      <c r="AIL348"/>
      <c r="AIM348"/>
      <c r="AIN348"/>
      <c r="AIO348"/>
      <c r="AIP348"/>
      <c r="AIQ348"/>
      <c r="AIR348"/>
      <c r="AIS348"/>
      <c r="AIT348"/>
      <c r="AIU348"/>
      <c r="AIV348"/>
      <c r="AIW348"/>
      <c r="AIX348"/>
      <c r="AIY348"/>
      <c r="AIZ348"/>
      <c r="AJA348"/>
      <c r="AJB348"/>
      <c r="AJC348"/>
      <c r="AJD348"/>
      <c r="AJE348"/>
      <c r="AJF348"/>
      <c r="AJG348"/>
      <c r="AJH348"/>
      <c r="AJI348"/>
      <c r="AJJ348"/>
      <c r="AJK348"/>
      <c r="AJL348"/>
      <c r="AJM348"/>
      <c r="AJN348"/>
      <c r="AJO348"/>
      <c r="AJP348"/>
      <c r="AJQ348"/>
      <c r="AJR348"/>
      <c r="AJS348"/>
      <c r="AJT348"/>
      <c r="AJU348"/>
      <c r="AJV348"/>
      <c r="AJW348"/>
      <c r="AJX348"/>
      <c r="AJY348"/>
      <c r="AJZ348"/>
      <c r="AKA348"/>
      <c r="AKB348"/>
      <c r="AKC348"/>
      <c r="AKD348"/>
      <c r="AKE348"/>
      <c r="AKF348"/>
      <c r="AKG348"/>
      <c r="AKH348"/>
      <c r="AKI348"/>
      <c r="AKJ348"/>
      <c r="AKK348"/>
      <c r="AKL348"/>
      <c r="AKM348"/>
      <c r="AKN348"/>
      <c r="AKO348"/>
      <c r="AKP348"/>
      <c r="AKQ348"/>
      <c r="AKR348"/>
      <c r="AKS348"/>
      <c r="AKT348"/>
      <c r="AKU348"/>
      <c r="AKV348"/>
      <c r="AKW348"/>
      <c r="AKX348"/>
      <c r="AKY348"/>
      <c r="AKZ348"/>
      <c r="ALA348"/>
      <c r="ALB348"/>
      <c r="ALC348"/>
      <c r="ALD348"/>
      <c r="ALE348"/>
      <c r="ALF348"/>
      <c r="ALG348"/>
      <c r="ALH348"/>
      <c r="ALI348"/>
      <c r="ALJ348"/>
      <c r="ALK348"/>
      <c r="ALL348"/>
      <c r="ALM348"/>
      <c r="ALN348"/>
      <c r="ALO348"/>
      <c r="ALP348"/>
      <c r="ALQ348"/>
      <c r="ALR348"/>
      <c r="ALS348"/>
      <c r="ALT348"/>
      <c r="ALU348"/>
      <c r="ALV348"/>
      <c r="ALW348"/>
      <c r="ALX348"/>
      <c r="ALY348"/>
      <c r="ALZ348"/>
      <c r="AMA348"/>
      <c r="AMB348"/>
      <c r="AMC348"/>
      <c r="AMD348"/>
      <c r="AME348"/>
      <c r="AMF348"/>
      <c r="AMG348"/>
      <c r="AMH348"/>
      <c r="AMI348"/>
      <c r="AMJ348"/>
    </row>
    <row r="349" spans="1:1024" x14ac:dyDescent="0.25">
      <c r="A349" s="119" t="s">
        <v>1369</v>
      </c>
      <c r="B349"/>
      <c r="C349"/>
      <c r="D349"/>
      <c r="E349"/>
      <c r="F349"/>
      <c r="G349"/>
      <c r="H349"/>
      <c r="I349"/>
      <c r="J349"/>
      <c r="K349"/>
      <c r="L349"/>
      <c r="M349"/>
      <c r="N349"/>
      <c r="O349"/>
      <c r="P349"/>
      <c r="Q349"/>
      <c r="R349" s="3"/>
      <c r="S349" s="3"/>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c r="AAA349"/>
      <c r="AAB349"/>
      <c r="AAC349"/>
      <c r="AAD349"/>
      <c r="AAE349"/>
      <c r="AAF349"/>
      <c r="AAG349"/>
      <c r="AAH349"/>
      <c r="AAI349"/>
      <c r="AAJ349"/>
      <c r="AAK349"/>
      <c r="AAL349"/>
      <c r="AAM349"/>
      <c r="AAN349"/>
      <c r="AAO349"/>
      <c r="AAP349"/>
      <c r="AAQ349"/>
      <c r="AAR349"/>
      <c r="AAS349"/>
      <c r="AAT349"/>
      <c r="AAU349"/>
      <c r="AAV349"/>
      <c r="AAW349"/>
      <c r="AAX349"/>
      <c r="AAY349"/>
      <c r="AAZ349"/>
      <c r="ABA349"/>
      <c r="ABB349"/>
      <c r="ABC349"/>
      <c r="ABD349"/>
      <c r="ABE349"/>
      <c r="ABF349"/>
      <c r="ABG349"/>
      <c r="ABH349"/>
      <c r="ABI349"/>
      <c r="ABJ349"/>
      <c r="ABK349"/>
      <c r="ABL349"/>
      <c r="ABM349"/>
      <c r="ABN349"/>
      <c r="ABO349"/>
      <c r="ABP349"/>
      <c r="ABQ349"/>
      <c r="ABR349"/>
      <c r="ABS349"/>
      <c r="ABT349"/>
      <c r="ABU349"/>
      <c r="ABV349"/>
      <c r="ABW349"/>
      <c r="ABX349"/>
      <c r="ABY349"/>
      <c r="ABZ349"/>
      <c r="ACA349"/>
      <c r="ACB349"/>
      <c r="ACC349"/>
      <c r="ACD349"/>
      <c r="ACE349"/>
      <c r="ACF349"/>
      <c r="ACG349"/>
      <c r="ACH349"/>
      <c r="ACI349"/>
      <c r="ACJ349"/>
      <c r="ACK349"/>
      <c r="ACL349"/>
      <c r="ACM349"/>
      <c r="ACN349"/>
      <c r="ACO349"/>
      <c r="ACP349"/>
      <c r="ACQ349"/>
      <c r="ACR349"/>
      <c r="ACS349"/>
      <c r="ACT349"/>
      <c r="ACU349"/>
      <c r="ACV349"/>
      <c r="ACW349"/>
      <c r="ACX349"/>
      <c r="ACY349"/>
      <c r="ACZ349"/>
      <c r="ADA349"/>
      <c r="ADB349"/>
      <c r="ADC349"/>
      <c r="ADD349"/>
      <c r="ADE349"/>
      <c r="ADF349"/>
      <c r="ADG349"/>
      <c r="ADH349"/>
      <c r="ADI349"/>
      <c r="ADJ349"/>
      <c r="ADK349"/>
      <c r="ADL349"/>
      <c r="ADM349"/>
      <c r="ADN349"/>
      <c r="ADO349"/>
      <c r="ADP349"/>
      <c r="ADQ349"/>
      <c r="ADR349"/>
      <c r="ADS349"/>
      <c r="ADT349"/>
      <c r="ADU349"/>
      <c r="ADV349"/>
      <c r="ADW349"/>
      <c r="ADX349"/>
      <c r="ADY349"/>
      <c r="ADZ349"/>
      <c r="AEA349"/>
      <c r="AEB349"/>
      <c r="AEC349"/>
      <c r="AED349"/>
      <c r="AEE349"/>
      <c r="AEF349"/>
      <c r="AEG349"/>
      <c r="AEH349"/>
      <c r="AEI349"/>
      <c r="AEJ349"/>
      <c r="AEK349"/>
      <c r="AEL349"/>
      <c r="AEM349"/>
      <c r="AEN349"/>
      <c r="AEO349"/>
      <c r="AEP349"/>
      <c r="AEQ349"/>
      <c r="AER349"/>
      <c r="AES349"/>
      <c r="AET349"/>
      <c r="AEU349"/>
      <c r="AEV349"/>
      <c r="AEW349"/>
      <c r="AEX349"/>
      <c r="AEY349"/>
      <c r="AEZ349"/>
      <c r="AFA349"/>
      <c r="AFB349"/>
      <c r="AFC349"/>
      <c r="AFD349"/>
      <c r="AFE349"/>
      <c r="AFF349"/>
      <c r="AFG349"/>
      <c r="AFH349"/>
      <c r="AFI349"/>
      <c r="AFJ349"/>
      <c r="AFK349"/>
      <c r="AFL349"/>
      <c r="AFM349"/>
      <c r="AFN349"/>
      <c r="AFO349"/>
      <c r="AFP349"/>
      <c r="AFQ349"/>
      <c r="AFR349"/>
      <c r="AFS349"/>
      <c r="AFT349"/>
      <c r="AFU349"/>
      <c r="AFV349"/>
      <c r="AFW349"/>
      <c r="AFX349"/>
      <c r="AFY349"/>
      <c r="AFZ349"/>
      <c r="AGA349"/>
      <c r="AGB349"/>
      <c r="AGC349"/>
      <c r="AGD349"/>
      <c r="AGE349"/>
      <c r="AGF349"/>
      <c r="AGG349"/>
      <c r="AGH349"/>
      <c r="AGI349"/>
      <c r="AGJ349"/>
      <c r="AGK349"/>
      <c r="AGL349"/>
      <c r="AGM349"/>
      <c r="AGN349"/>
      <c r="AGO349"/>
      <c r="AGP349"/>
      <c r="AGQ349"/>
      <c r="AGR349"/>
      <c r="AGS349"/>
      <c r="AGT349"/>
      <c r="AGU349"/>
      <c r="AGV349"/>
      <c r="AGW349"/>
      <c r="AGX349"/>
      <c r="AGY349"/>
      <c r="AGZ349"/>
      <c r="AHA349"/>
      <c r="AHB349"/>
      <c r="AHC349"/>
      <c r="AHD349"/>
      <c r="AHE349"/>
      <c r="AHF349"/>
      <c r="AHG349"/>
      <c r="AHH349"/>
      <c r="AHI349"/>
      <c r="AHJ349"/>
      <c r="AHK349"/>
      <c r="AHL349"/>
      <c r="AHM349"/>
      <c r="AHN349"/>
      <c r="AHO349"/>
      <c r="AHP349"/>
      <c r="AHQ349"/>
      <c r="AHR349"/>
      <c r="AHS349"/>
      <c r="AHT349"/>
      <c r="AHU349"/>
      <c r="AHV349"/>
      <c r="AHW349"/>
      <c r="AHX349"/>
      <c r="AHY349"/>
      <c r="AHZ349"/>
      <c r="AIA349"/>
      <c r="AIB349"/>
      <c r="AIC349"/>
      <c r="AID349"/>
      <c r="AIE349"/>
      <c r="AIF349"/>
      <c r="AIG349"/>
      <c r="AIH349"/>
      <c r="AII349"/>
      <c r="AIJ349"/>
      <c r="AIK349"/>
      <c r="AIL349"/>
      <c r="AIM349"/>
      <c r="AIN349"/>
      <c r="AIO349"/>
      <c r="AIP349"/>
      <c r="AIQ349"/>
      <c r="AIR349"/>
      <c r="AIS349"/>
      <c r="AIT349"/>
      <c r="AIU349"/>
      <c r="AIV349"/>
      <c r="AIW349"/>
      <c r="AIX349"/>
      <c r="AIY349"/>
      <c r="AIZ349"/>
      <c r="AJA349"/>
      <c r="AJB349"/>
      <c r="AJC349"/>
      <c r="AJD349"/>
      <c r="AJE349"/>
      <c r="AJF349"/>
      <c r="AJG349"/>
      <c r="AJH349"/>
      <c r="AJI349"/>
      <c r="AJJ349"/>
      <c r="AJK349"/>
      <c r="AJL349"/>
      <c r="AJM349"/>
      <c r="AJN349"/>
      <c r="AJO349"/>
      <c r="AJP349"/>
      <c r="AJQ349"/>
      <c r="AJR349"/>
      <c r="AJS349"/>
      <c r="AJT349"/>
      <c r="AJU349"/>
      <c r="AJV349"/>
      <c r="AJW349"/>
      <c r="AJX349"/>
      <c r="AJY349"/>
      <c r="AJZ349"/>
      <c r="AKA349"/>
      <c r="AKB349"/>
      <c r="AKC349"/>
      <c r="AKD349"/>
      <c r="AKE349"/>
      <c r="AKF349"/>
      <c r="AKG349"/>
      <c r="AKH349"/>
      <c r="AKI349"/>
      <c r="AKJ349"/>
      <c r="AKK349"/>
      <c r="AKL349"/>
      <c r="AKM349"/>
      <c r="AKN349"/>
      <c r="AKO349"/>
      <c r="AKP349"/>
      <c r="AKQ349"/>
      <c r="AKR349"/>
      <c r="AKS349"/>
      <c r="AKT349"/>
      <c r="AKU349"/>
      <c r="AKV349"/>
      <c r="AKW349"/>
      <c r="AKX349"/>
      <c r="AKY349"/>
      <c r="AKZ349"/>
      <c r="ALA349"/>
      <c r="ALB349"/>
      <c r="ALC349"/>
      <c r="ALD349"/>
      <c r="ALE349"/>
      <c r="ALF349"/>
      <c r="ALG349"/>
      <c r="ALH349"/>
      <c r="ALI349"/>
      <c r="ALJ349"/>
      <c r="ALK349"/>
      <c r="ALL349"/>
      <c r="ALM349"/>
      <c r="ALN349"/>
      <c r="ALO349"/>
      <c r="ALP349"/>
      <c r="ALQ349"/>
      <c r="ALR349"/>
      <c r="ALS349"/>
      <c r="ALT349"/>
      <c r="ALU349"/>
      <c r="ALV349"/>
      <c r="ALW349"/>
      <c r="ALX349"/>
      <c r="ALY349"/>
      <c r="ALZ349"/>
      <c r="AMA349"/>
      <c r="AMB349"/>
      <c r="AMC349"/>
      <c r="AMD349"/>
      <c r="AME349"/>
      <c r="AMF349"/>
      <c r="AMG349"/>
      <c r="AMH349"/>
      <c r="AMI349"/>
      <c r="AMJ349"/>
    </row>
    <row r="350" spans="1:1024" x14ac:dyDescent="0.25">
      <c r="A350" s="101" t="s">
        <v>1261</v>
      </c>
      <c r="B350" s="102">
        <v>1.0029999999999999</v>
      </c>
      <c r="C350" s="102">
        <v>1.0009999999999999</v>
      </c>
      <c r="D350" s="102">
        <v>0.998</v>
      </c>
      <c r="E350" s="102">
        <v>0.91200000000000003</v>
      </c>
      <c r="F350" s="102">
        <v>0.93200000000000005</v>
      </c>
      <c r="G350" s="102">
        <v>1.0108999999999999</v>
      </c>
      <c r="I350" s="102">
        <v>0.96399999999999997</v>
      </c>
      <c r="K350" s="102">
        <v>1.022</v>
      </c>
      <c r="L350" s="102">
        <v>0.99299999999999999</v>
      </c>
      <c r="M350" s="102">
        <v>0.91049999999999998</v>
      </c>
      <c r="N350" s="102">
        <v>0.998</v>
      </c>
      <c r="O350" s="102">
        <v>0.996</v>
      </c>
      <c r="P350" s="103">
        <v>1.006</v>
      </c>
      <c r="R350" s="3"/>
      <c r="S350" s="3"/>
    </row>
    <row r="351" spans="1:1024" x14ac:dyDescent="0.25">
      <c r="A351" s="101" t="s">
        <v>1262</v>
      </c>
      <c r="B351" s="102">
        <v>1.0305</v>
      </c>
      <c r="F351" s="102">
        <v>0.96519999999999995</v>
      </c>
      <c r="G351" s="102">
        <v>1.1950000000000001</v>
      </c>
      <c r="I351" s="102">
        <v>1.0152000000000001</v>
      </c>
      <c r="K351" s="102">
        <v>1.1759999999999999</v>
      </c>
      <c r="L351" s="102">
        <v>0.99060000000000004</v>
      </c>
      <c r="N351" s="102">
        <v>1.008</v>
      </c>
      <c r="O351" s="102">
        <v>1.03</v>
      </c>
      <c r="P351" s="103">
        <v>1.016</v>
      </c>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c r="WP351"/>
      <c r="WQ351"/>
      <c r="WR351"/>
      <c r="WS351"/>
      <c r="WT351"/>
      <c r="WU351"/>
      <c r="WV351"/>
      <c r="WW351"/>
      <c r="WX351"/>
      <c r="WY351"/>
      <c r="WZ351"/>
      <c r="XA351"/>
      <c r="XB351"/>
      <c r="XC351"/>
      <c r="XD351"/>
      <c r="XE351"/>
      <c r="XF351"/>
      <c r="XG351"/>
      <c r="XH351"/>
      <c r="XI351"/>
      <c r="XJ351"/>
      <c r="XK351"/>
      <c r="XL351"/>
      <c r="XM351"/>
      <c r="XN351"/>
      <c r="XO351"/>
      <c r="XP351"/>
      <c r="XQ351"/>
      <c r="XR351"/>
      <c r="XS351"/>
      <c r="XT351"/>
      <c r="XU351"/>
      <c r="XV351"/>
      <c r="XW351"/>
      <c r="XX351"/>
      <c r="XY351"/>
      <c r="XZ351"/>
      <c r="YA351"/>
      <c r="YB351"/>
      <c r="YC351"/>
      <c r="YD351"/>
      <c r="YE351"/>
      <c r="YF351"/>
      <c r="YG351"/>
      <c r="YH351"/>
      <c r="YI351"/>
      <c r="YJ351"/>
      <c r="YK351"/>
      <c r="YL351"/>
      <c r="YM351"/>
      <c r="YN351"/>
      <c r="YO351"/>
      <c r="YP351"/>
      <c r="YQ351"/>
      <c r="YR351"/>
      <c r="YS351"/>
      <c r="YT351"/>
      <c r="YU351"/>
      <c r="YV351"/>
      <c r="YW351"/>
      <c r="YX351"/>
      <c r="YY351"/>
      <c r="YZ351"/>
      <c r="ZA351"/>
      <c r="ZB351"/>
      <c r="ZC351"/>
      <c r="ZD351"/>
      <c r="ZE351"/>
      <c r="ZF351"/>
      <c r="ZG351"/>
      <c r="ZH351"/>
      <c r="ZI351"/>
      <c r="ZJ351"/>
      <c r="ZK351"/>
      <c r="ZL351"/>
      <c r="ZM351"/>
      <c r="ZN351"/>
      <c r="ZO351"/>
      <c r="ZP351"/>
      <c r="ZQ351"/>
      <c r="ZR351"/>
      <c r="ZS351"/>
      <c r="ZT351"/>
      <c r="ZU351"/>
      <c r="ZV351"/>
      <c r="ZW351"/>
      <c r="ZX351"/>
      <c r="ZY351"/>
      <c r="ZZ351"/>
      <c r="AAA351"/>
      <c r="AAB351"/>
      <c r="AAC351"/>
      <c r="AAD351"/>
      <c r="AAE351"/>
      <c r="AAF351"/>
      <c r="AAG351"/>
      <c r="AAH351"/>
      <c r="AAI351"/>
      <c r="AAJ351"/>
      <c r="AAK351"/>
      <c r="AAL351"/>
      <c r="AAM351"/>
      <c r="AAN351"/>
      <c r="AAO351"/>
      <c r="AAP351"/>
      <c r="AAQ351"/>
      <c r="AAR351"/>
      <c r="AAS351"/>
      <c r="AAT351"/>
      <c r="AAU351"/>
      <c r="AAV351"/>
      <c r="AAW351"/>
      <c r="AAX351"/>
      <c r="AAY351"/>
      <c r="AAZ351"/>
      <c r="ABA351"/>
      <c r="ABB351"/>
      <c r="ABC351"/>
      <c r="ABD351"/>
      <c r="ABE351"/>
      <c r="ABF351"/>
      <c r="ABG351"/>
      <c r="ABH351"/>
      <c r="ABI351"/>
      <c r="ABJ351"/>
      <c r="ABK351"/>
      <c r="ABL351"/>
      <c r="ABM351"/>
      <c r="ABN351"/>
      <c r="ABO351"/>
      <c r="ABP351"/>
      <c r="ABQ351"/>
      <c r="ABR351"/>
      <c r="ABS351"/>
      <c r="ABT351"/>
      <c r="ABU351"/>
      <c r="ABV351"/>
      <c r="ABW351"/>
      <c r="ABX351"/>
      <c r="ABY351"/>
      <c r="ABZ351"/>
      <c r="ACA351"/>
      <c r="ACB351"/>
      <c r="ACC351"/>
      <c r="ACD351"/>
      <c r="ACE351"/>
      <c r="ACF351"/>
      <c r="ACG351"/>
      <c r="ACH351"/>
      <c r="ACI351"/>
      <c r="ACJ351"/>
      <c r="ACK351"/>
      <c r="ACL351"/>
      <c r="ACM351"/>
      <c r="ACN351"/>
      <c r="ACO351"/>
      <c r="ACP351"/>
      <c r="ACQ351"/>
      <c r="ACR351"/>
      <c r="ACS351"/>
      <c r="ACT351"/>
      <c r="ACU351"/>
      <c r="ACV351"/>
      <c r="ACW351"/>
      <c r="ACX351"/>
      <c r="ACY351"/>
      <c r="ACZ351"/>
      <c r="ADA351"/>
      <c r="ADB351"/>
      <c r="ADC351"/>
      <c r="ADD351"/>
      <c r="ADE351"/>
      <c r="ADF351"/>
      <c r="ADG351"/>
      <c r="ADH351"/>
      <c r="ADI351"/>
      <c r="ADJ351"/>
      <c r="ADK351"/>
      <c r="ADL351"/>
      <c r="ADM351"/>
      <c r="ADN351"/>
      <c r="ADO351"/>
      <c r="ADP351"/>
      <c r="ADQ351"/>
      <c r="ADR351"/>
      <c r="ADS351"/>
      <c r="ADT351"/>
      <c r="ADU351"/>
      <c r="ADV351"/>
      <c r="ADW351"/>
      <c r="ADX351"/>
      <c r="ADY351"/>
      <c r="ADZ351"/>
      <c r="AEA351"/>
      <c r="AEB351"/>
      <c r="AEC351"/>
      <c r="AED351"/>
      <c r="AEE351"/>
      <c r="AEF351"/>
      <c r="AEG351"/>
      <c r="AEH351"/>
      <c r="AEI351"/>
      <c r="AEJ351"/>
      <c r="AEK351"/>
      <c r="AEL351"/>
      <c r="AEM351"/>
      <c r="AEN351"/>
      <c r="AEO351"/>
      <c r="AEP351"/>
      <c r="AEQ351"/>
      <c r="AER351"/>
      <c r="AES351"/>
      <c r="AET351"/>
      <c r="AEU351"/>
      <c r="AEV351"/>
      <c r="AEW351"/>
      <c r="AEX351"/>
      <c r="AEY351"/>
      <c r="AEZ351"/>
      <c r="AFA351"/>
      <c r="AFB351"/>
      <c r="AFC351"/>
      <c r="AFD351"/>
      <c r="AFE351"/>
      <c r="AFF351"/>
      <c r="AFG351"/>
      <c r="AFH351"/>
      <c r="AFI351"/>
      <c r="AFJ351"/>
      <c r="AFK351"/>
      <c r="AFL351"/>
      <c r="AFM351"/>
      <c r="AFN351"/>
      <c r="AFO351"/>
      <c r="AFP351"/>
      <c r="AFQ351"/>
      <c r="AFR351"/>
      <c r="AFS351"/>
      <c r="AFT351"/>
      <c r="AFU351"/>
      <c r="AFV351"/>
      <c r="AFW351"/>
      <c r="AFX351"/>
      <c r="AFY351"/>
      <c r="AFZ351"/>
      <c r="AGA351"/>
      <c r="AGB351"/>
      <c r="AGC351"/>
      <c r="AGD351"/>
      <c r="AGE351"/>
      <c r="AGF351"/>
      <c r="AGG351"/>
      <c r="AGH351"/>
      <c r="AGI351"/>
      <c r="AGJ351"/>
      <c r="AGK351"/>
      <c r="AGL351"/>
      <c r="AGM351"/>
      <c r="AGN351"/>
      <c r="AGO351"/>
      <c r="AGP351"/>
      <c r="AGQ351"/>
      <c r="AGR351"/>
      <c r="AGS351"/>
      <c r="AGT351"/>
      <c r="AGU351"/>
      <c r="AGV351"/>
      <c r="AGW351"/>
      <c r="AGX351"/>
      <c r="AGY351"/>
      <c r="AGZ351"/>
      <c r="AHA351"/>
      <c r="AHB351"/>
      <c r="AHC351"/>
      <c r="AHD351"/>
      <c r="AHE351"/>
      <c r="AHF351"/>
      <c r="AHG351"/>
      <c r="AHH351"/>
      <c r="AHI351"/>
      <c r="AHJ351"/>
      <c r="AHK351"/>
      <c r="AHL351"/>
      <c r="AHM351"/>
      <c r="AHN351"/>
      <c r="AHO351"/>
      <c r="AHP351"/>
      <c r="AHQ351"/>
      <c r="AHR351"/>
      <c r="AHS351"/>
      <c r="AHT351"/>
      <c r="AHU351"/>
      <c r="AHV351"/>
      <c r="AHW351"/>
      <c r="AHX351"/>
      <c r="AHY351"/>
      <c r="AHZ351"/>
      <c r="AIA351"/>
      <c r="AIB351"/>
      <c r="AIC351"/>
      <c r="AID351"/>
      <c r="AIE351"/>
      <c r="AIF351"/>
      <c r="AIG351"/>
      <c r="AIH351"/>
      <c r="AII351"/>
      <c r="AIJ351"/>
      <c r="AIK351"/>
      <c r="AIL351"/>
      <c r="AIM351"/>
      <c r="AIN351"/>
      <c r="AIO351"/>
      <c r="AIP351"/>
      <c r="AIQ351"/>
      <c r="AIR351"/>
      <c r="AIS351"/>
      <c r="AIT351"/>
      <c r="AIU351"/>
      <c r="AIV351"/>
      <c r="AIW351"/>
      <c r="AIX351"/>
      <c r="AIY351"/>
      <c r="AIZ351"/>
      <c r="AJA351"/>
      <c r="AJB351"/>
      <c r="AJC351"/>
      <c r="AJD351"/>
      <c r="AJE351"/>
      <c r="AJF351"/>
      <c r="AJG351"/>
      <c r="AJH351"/>
      <c r="AJI351"/>
      <c r="AJJ351"/>
      <c r="AJK351"/>
      <c r="AJL351"/>
      <c r="AJM351"/>
      <c r="AJN351"/>
      <c r="AJO351"/>
      <c r="AJP351"/>
      <c r="AJQ351"/>
      <c r="AJR351"/>
      <c r="AJS351"/>
      <c r="AJT351"/>
      <c r="AJU351"/>
      <c r="AJV351"/>
      <c r="AJW351"/>
      <c r="AJX351"/>
      <c r="AJY351"/>
      <c r="AJZ351"/>
      <c r="AKA351"/>
      <c r="AKB351"/>
      <c r="AKC351"/>
      <c r="AKD351"/>
      <c r="AKE351"/>
      <c r="AKF351"/>
      <c r="AKG351"/>
      <c r="AKH351"/>
      <c r="AKI351"/>
      <c r="AKJ351"/>
      <c r="AKK351"/>
      <c r="AKL351"/>
      <c r="AKM351"/>
      <c r="AKN351"/>
      <c r="AKO351"/>
      <c r="AKP351"/>
      <c r="AKQ351"/>
      <c r="AKR351"/>
      <c r="AKS351"/>
      <c r="AKT351"/>
      <c r="AKU351"/>
      <c r="AKV351"/>
      <c r="AKW351"/>
      <c r="AKX351"/>
      <c r="AKY351"/>
      <c r="AKZ351"/>
      <c r="ALA351"/>
      <c r="ALB351"/>
      <c r="ALC351"/>
      <c r="ALD351"/>
      <c r="ALE351"/>
      <c r="ALF351"/>
      <c r="ALG351"/>
      <c r="ALH351"/>
      <c r="ALI351"/>
      <c r="ALJ351"/>
      <c r="ALK351"/>
      <c r="ALL351"/>
      <c r="ALM351"/>
      <c r="ALN351"/>
      <c r="ALO351"/>
      <c r="ALP351"/>
      <c r="ALQ351"/>
      <c r="ALR351"/>
      <c r="ALS351"/>
      <c r="ALT351"/>
      <c r="ALU351"/>
      <c r="ALV351"/>
      <c r="ALW351"/>
      <c r="ALX351"/>
      <c r="ALY351"/>
      <c r="ALZ351"/>
      <c r="AMA351"/>
      <c r="AMB351"/>
      <c r="AMC351"/>
      <c r="AMD351"/>
      <c r="AME351"/>
      <c r="AMF351"/>
      <c r="AMG351"/>
      <c r="AMH351"/>
      <c r="AMI351"/>
      <c r="AMJ351"/>
    </row>
    <row r="352" spans="1:1024" ht="26.25" x14ac:dyDescent="0.25">
      <c r="A352" s="101" t="s">
        <v>1370</v>
      </c>
      <c r="I352" s="102">
        <v>0.71099999999999997</v>
      </c>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c r="ABM352"/>
      <c r="ABN352"/>
      <c r="ABO352"/>
      <c r="ABP352"/>
      <c r="ABQ352"/>
      <c r="ABR352"/>
      <c r="ABS352"/>
      <c r="ABT352"/>
      <c r="ABU352"/>
      <c r="ABV352"/>
      <c r="ABW352"/>
      <c r="ABX352"/>
      <c r="ABY352"/>
      <c r="ABZ352"/>
      <c r="ACA352"/>
      <c r="ACB352"/>
      <c r="ACC352"/>
      <c r="ACD352"/>
      <c r="ACE352"/>
      <c r="ACF352"/>
      <c r="ACG352"/>
      <c r="ACH352"/>
      <c r="ACI352"/>
      <c r="ACJ352"/>
      <c r="ACK352"/>
      <c r="ACL352"/>
      <c r="ACM352"/>
      <c r="ACN352"/>
      <c r="ACO352"/>
      <c r="ACP352"/>
      <c r="ACQ352"/>
      <c r="ACR352"/>
      <c r="ACS352"/>
      <c r="ACT352"/>
      <c r="ACU352"/>
      <c r="ACV352"/>
      <c r="ACW352"/>
      <c r="ACX352"/>
      <c r="ACY352"/>
      <c r="ACZ352"/>
      <c r="ADA352"/>
      <c r="ADB352"/>
      <c r="ADC352"/>
      <c r="ADD352"/>
      <c r="ADE352"/>
      <c r="ADF352"/>
      <c r="ADG352"/>
      <c r="ADH352"/>
      <c r="ADI352"/>
      <c r="ADJ352"/>
      <c r="ADK352"/>
      <c r="ADL352"/>
      <c r="ADM352"/>
      <c r="ADN352"/>
      <c r="ADO352"/>
      <c r="ADP352"/>
      <c r="ADQ352"/>
      <c r="ADR352"/>
      <c r="ADS352"/>
      <c r="ADT352"/>
      <c r="ADU352"/>
      <c r="ADV352"/>
      <c r="ADW352"/>
      <c r="ADX352"/>
      <c r="ADY352"/>
      <c r="ADZ352"/>
      <c r="AEA352"/>
      <c r="AEB352"/>
      <c r="AEC352"/>
      <c r="AED352"/>
      <c r="AEE352"/>
      <c r="AEF352"/>
      <c r="AEG352"/>
      <c r="AEH352"/>
      <c r="AEI352"/>
      <c r="AEJ352"/>
      <c r="AEK352"/>
      <c r="AEL352"/>
      <c r="AEM352"/>
      <c r="AEN352"/>
      <c r="AEO352"/>
      <c r="AEP352"/>
      <c r="AEQ352"/>
      <c r="AER352"/>
      <c r="AES352"/>
      <c r="AET352"/>
      <c r="AEU352"/>
      <c r="AEV352"/>
      <c r="AEW352"/>
      <c r="AEX352"/>
      <c r="AEY352"/>
      <c r="AEZ352"/>
      <c r="AFA352"/>
      <c r="AFB352"/>
      <c r="AFC352"/>
      <c r="AFD352"/>
      <c r="AFE352"/>
      <c r="AFF352"/>
      <c r="AFG352"/>
      <c r="AFH352"/>
      <c r="AFI352"/>
      <c r="AFJ352"/>
      <c r="AFK352"/>
      <c r="AFL352"/>
      <c r="AFM352"/>
      <c r="AFN352"/>
      <c r="AFO352"/>
      <c r="AFP352"/>
      <c r="AFQ352"/>
      <c r="AFR352"/>
      <c r="AFS352"/>
      <c r="AFT352"/>
      <c r="AFU352"/>
      <c r="AFV352"/>
      <c r="AFW352"/>
      <c r="AFX352"/>
      <c r="AFY352"/>
      <c r="AFZ352"/>
      <c r="AGA352"/>
      <c r="AGB352"/>
      <c r="AGC352"/>
      <c r="AGD352"/>
      <c r="AGE352"/>
      <c r="AGF352"/>
      <c r="AGG352"/>
      <c r="AGH352"/>
      <c r="AGI352"/>
      <c r="AGJ352"/>
      <c r="AGK352"/>
      <c r="AGL352"/>
      <c r="AGM352"/>
      <c r="AGN352"/>
      <c r="AGO352"/>
      <c r="AGP352"/>
      <c r="AGQ352"/>
      <c r="AGR352"/>
      <c r="AGS352"/>
      <c r="AGT352"/>
      <c r="AGU352"/>
      <c r="AGV352"/>
      <c r="AGW352"/>
      <c r="AGX352"/>
      <c r="AGY352"/>
      <c r="AGZ352"/>
      <c r="AHA352"/>
      <c r="AHB352"/>
      <c r="AHC352"/>
      <c r="AHD352"/>
      <c r="AHE352"/>
      <c r="AHF352"/>
      <c r="AHG352"/>
      <c r="AHH352"/>
      <c r="AHI352"/>
      <c r="AHJ352"/>
      <c r="AHK352"/>
      <c r="AHL352"/>
      <c r="AHM352"/>
      <c r="AHN352"/>
      <c r="AHO352"/>
      <c r="AHP352"/>
      <c r="AHQ352"/>
      <c r="AHR352"/>
      <c r="AHS352"/>
      <c r="AHT352"/>
      <c r="AHU352"/>
      <c r="AHV352"/>
      <c r="AHW352"/>
      <c r="AHX352"/>
      <c r="AHY352"/>
      <c r="AHZ352"/>
      <c r="AIA352"/>
      <c r="AIB352"/>
      <c r="AIC352"/>
      <c r="AID352"/>
      <c r="AIE352"/>
      <c r="AIF352"/>
      <c r="AIG352"/>
      <c r="AIH352"/>
      <c r="AII352"/>
      <c r="AIJ352"/>
      <c r="AIK352"/>
      <c r="AIL352"/>
      <c r="AIM352"/>
      <c r="AIN352"/>
      <c r="AIO352"/>
      <c r="AIP352"/>
      <c r="AIQ352"/>
      <c r="AIR352"/>
      <c r="AIS352"/>
      <c r="AIT352"/>
      <c r="AIU352"/>
      <c r="AIV352"/>
      <c r="AIW352"/>
      <c r="AIX352"/>
      <c r="AIY352"/>
      <c r="AIZ352"/>
      <c r="AJA352"/>
      <c r="AJB352"/>
      <c r="AJC352"/>
      <c r="AJD352"/>
      <c r="AJE352"/>
      <c r="AJF352"/>
      <c r="AJG352"/>
      <c r="AJH352"/>
      <c r="AJI352"/>
      <c r="AJJ352"/>
      <c r="AJK352"/>
      <c r="AJL352"/>
      <c r="AJM352"/>
      <c r="AJN352"/>
      <c r="AJO352"/>
      <c r="AJP352"/>
      <c r="AJQ352"/>
      <c r="AJR352"/>
      <c r="AJS352"/>
      <c r="AJT352"/>
      <c r="AJU352"/>
      <c r="AJV352"/>
      <c r="AJW352"/>
      <c r="AJX352"/>
      <c r="AJY352"/>
      <c r="AJZ352"/>
      <c r="AKA352"/>
      <c r="AKB352"/>
      <c r="AKC352"/>
      <c r="AKD352"/>
      <c r="AKE352"/>
      <c r="AKF352"/>
      <c r="AKG352"/>
      <c r="AKH352"/>
      <c r="AKI352"/>
      <c r="AKJ352"/>
      <c r="AKK352"/>
      <c r="AKL352"/>
      <c r="AKM352"/>
      <c r="AKN352"/>
      <c r="AKO352"/>
      <c r="AKP352"/>
      <c r="AKQ352"/>
      <c r="AKR352"/>
      <c r="AKS352"/>
      <c r="AKT352"/>
      <c r="AKU352"/>
      <c r="AKV352"/>
      <c r="AKW352"/>
      <c r="AKX352"/>
      <c r="AKY352"/>
      <c r="AKZ352"/>
      <c r="ALA352"/>
      <c r="ALB352"/>
      <c r="ALC352"/>
      <c r="ALD352"/>
      <c r="ALE352"/>
      <c r="ALF352"/>
      <c r="ALG352"/>
      <c r="ALH352"/>
      <c r="ALI352"/>
      <c r="ALJ352"/>
      <c r="ALK352"/>
      <c r="ALL352"/>
      <c r="ALM352"/>
      <c r="ALN352"/>
      <c r="ALO352"/>
      <c r="ALP352"/>
      <c r="ALQ352"/>
      <c r="ALR352"/>
      <c r="ALS352"/>
      <c r="ALT352"/>
      <c r="ALU352"/>
      <c r="ALV352"/>
      <c r="ALW352"/>
      <c r="ALX352"/>
      <c r="ALY352"/>
      <c r="ALZ352"/>
      <c r="AMA352"/>
      <c r="AMB352"/>
      <c r="AMC352"/>
      <c r="AMD352"/>
      <c r="AME352"/>
      <c r="AMF352"/>
      <c r="AMG352"/>
      <c r="AMH352"/>
      <c r="AMI352"/>
      <c r="AMJ352"/>
    </row>
    <row r="353" spans="1:1024" ht="26.25" x14ac:dyDescent="0.25">
      <c r="A353" s="101" t="s">
        <v>1371</v>
      </c>
      <c r="G353" s="102">
        <v>0.56299999999999994</v>
      </c>
      <c r="I353" s="102">
        <v>0.61699999999999999</v>
      </c>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c r="AAA353"/>
      <c r="AAB353"/>
      <c r="AAC353"/>
      <c r="AAD353"/>
      <c r="AAE353"/>
      <c r="AAF353"/>
      <c r="AAG353"/>
      <c r="AAH353"/>
      <c r="AAI353"/>
      <c r="AAJ353"/>
      <c r="AAK353"/>
      <c r="AAL353"/>
      <c r="AAM353"/>
      <c r="AAN353"/>
      <c r="AAO353"/>
      <c r="AAP353"/>
      <c r="AAQ353"/>
      <c r="AAR353"/>
      <c r="AAS353"/>
      <c r="AAT353"/>
      <c r="AAU353"/>
      <c r="AAV353"/>
      <c r="AAW353"/>
      <c r="AAX353"/>
      <c r="AAY353"/>
      <c r="AAZ353"/>
      <c r="ABA353"/>
      <c r="ABB353"/>
      <c r="ABC353"/>
      <c r="ABD353"/>
      <c r="ABE353"/>
      <c r="ABF353"/>
      <c r="ABG353"/>
      <c r="ABH353"/>
      <c r="ABI353"/>
      <c r="ABJ353"/>
      <c r="ABK353"/>
      <c r="ABL353"/>
      <c r="ABM353"/>
      <c r="ABN353"/>
      <c r="ABO353"/>
      <c r="ABP353"/>
      <c r="ABQ353"/>
      <c r="ABR353"/>
      <c r="ABS353"/>
      <c r="ABT353"/>
      <c r="ABU353"/>
      <c r="ABV353"/>
      <c r="ABW353"/>
      <c r="ABX353"/>
      <c r="ABY353"/>
      <c r="ABZ353"/>
      <c r="ACA353"/>
      <c r="ACB353"/>
      <c r="ACC353"/>
      <c r="ACD353"/>
      <c r="ACE353"/>
      <c r="ACF353"/>
      <c r="ACG353"/>
      <c r="ACH353"/>
      <c r="ACI353"/>
      <c r="ACJ353"/>
      <c r="ACK353"/>
      <c r="ACL353"/>
      <c r="ACM353"/>
      <c r="ACN353"/>
      <c r="ACO353"/>
      <c r="ACP353"/>
      <c r="ACQ353"/>
      <c r="ACR353"/>
      <c r="ACS353"/>
      <c r="ACT353"/>
      <c r="ACU353"/>
      <c r="ACV353"/>
      <c r="ACW353"/>
      <c r="ACX353"/>
      <c r="ACY353"/>
      <c r="ACZ353"/>
      <c r="ADA353"/>
      <c r="ADB353"/>
      <c r="ADC353"/>
      <c r="ADD353"/>
      <c r="ADE353"/>
      <c r="ADF353"/>
      <c r="ADG353"/>
      <c r="ADH353"/>
      <c r="ADI353"/>
      <c r="ADJ353"/>
      <c r="ADK353"/>
      <c r="ADL353"/>
      <c r="ADM353"/>
      <c r="ADN353"/>
      <c r="ADO353"/>
      <c r="ADP353"/>
      <c r="ADQ353"/>
      <c r="ADR353"/>
      <c r="ADS353"/>
      <c r="ADT353"/>
      <c r="ADU353"/>
      <c r="ADV353"/>
      <c r="ADW353"/>
      <c r="ADX353"/>
      <c r="ADY353"/>
      <c r="ADZ353"/>
      <c r="AEA353"/>
      <c r="AEB353"/>
      <c r="AEC353"/>
      <c r="AED353"/>
      <c r="AEE353"/>
      <c r="AEF353"/>
      <c r="AEG353"/>
      <c r="AEH353"/>
      <c r="AEI353"/>
      <c r="AEJ353"/>
      <c r="AEK353"/>
      <c r="AEL353"/>
      <c r="AEM353"/>
      <c r="AEN353"/>
      <c r="AEO353"/>
      <c r="AEP353"/>
      <c r="AEQ353"/>
      <c r="AER353"/>
      <c r="AES353"/>
      <c r="AET353"/>
      <c r="AEU353"/>
      <c r="AEV353"/>
      <c r="AEW353"/>
      <c r="AEX353"/>
      <c r="AEY353"/>
      <c r="AEZ353"/>
      <c r="AFA353"/>
      <c r="AFB353"/>
      <c r="AFC353"/>
      <c r="AFD353"/>
      <c r="AFE353"/>
      <c r="AFF353"/>
      <c r="AFG353"/>
      <c r="AFH353"/>
      <c r="AFI353"/>
      <c r="AFJ353"/>
      <c r="AFK353"/>
      <c r="AFL353"/>
      <c r="AFM353"/>
      <c r="AFN353"/>
      <c r="AFO353"/>
      <c r="AFP353"/>
      <c r="AFQ353"/>
      <c r="AFR353"/>
      <c r="AFS353"/>
      <c r="AFT353"/>
      <c r="AFU353"/>
      <c r="AFV353"/>
      <c r="AFW353"/>
      <c r="AFX353"/>
      <c r="AFY353"/>
      <c r="AFZ353"/>
      <c r="AGA353"/>
      <c r="AGB353"/>
      <c r="AGC353"/>
      <c r="AGD353"/>
      <c r="AGE353"/>
      <c r="AGF353"/>
      <c r="AGG353"/>
      <c r="AGH353"/>
      <c r="AGI353"/>
      <c r="AGJ353"/>
      <c r="AGK353"/>
      <c r="AGL353"/>
      <c r="AGM353"/>
      <c r="AGN353"/>
      <c r="AGO353"/>
      <c r="AGP353"/>
      <c r="AGQ353"/>
      <c r="AGR353"/>
      <c r="AGS353"/>
      <c r="AGT353"/>
      <c r="AGU353"/>
      <c r="AGV353"/>
      <c r="AGW353"/>
      <c r="AGX353"/>
      <c r="AGY353"/>
      <c r="AGZ353"/>
      <c r="AHA353"/>
      <c r="AHB353"/>
      <c r="AHC353"/>
      <c r="AHD353"/>
      <c r="AHE353"/>
      <c r="AHF353"/>
      <c r="AHG353"/>
      <c r="AHH353"/>
      <c r="AHI353"/>
      <c r="AHJ353"/>
      <c r="AHK353"/>
      <c r="AHL353"/>
      <c r="AHM353"/>
      <c r="AHN353"/>
      <c r="AHO353"/>
      <c r="AHP353"/>
      <c r="AHQ353"/>
      <c r="AHR353"/>
      <c r="AHS353"/>
      <c r="AHT353"/>
      <c r="AHU353"/>
      <c r="AHV353"/>
      <c r="AHW353"/>
      <c r="AHX353"/>
      <c r="AHY353"/>
      <c r="AHZ353"/>
      <c r="AIA353"/>
      <c r="AIB353"/>
      <c r="AIC353"/>
      <c r="AID353"/>
      <c r="AIE353"/>
      <c r="AIF353"/>
      <c r="AIG353"/>
      <c r="AIH353"/>
      <c r="AII353"/>
      <c r="AIJ353"/>
      <c r="AIK353"/>
      <c r="AIL353"/>
      <c r="AIM353"/>
      <c r="AIN353"/>
      <c r="AIO353"/>
      <c r="AIP353"/>
      <c r="AIQ353"/>
      <c r="AIR353"/>
      <c r="AIS353"/>
      <c r="AIT353"/>
      <c r="AIU353"/>
      <c r="AIV353"/>
      <c r="AIW353"/>
      <c r="AIX353"/>
      <c r="AIY353"/>
      <c r="AIZ353"/>
      <c r="AJA353"/>
      <c r="AJB353"/>
      <c r="AJC353"/>
      <c r="AJD353"/>
      <c r="AJE353"/>
      <c r="AJF353"/>
      <c r="AJG353"/>
      <c r="AJH353"/>
      <c r="AJI353"/>
      <c r="AJJ353"/>
      <c r="AJK353"/>
      <c r="AJL353"/>
      <c r="AJM353"/>
      <c r="AJN353"/>
      <c r="AJO353"/>
      <c r="AJP353"/>
      <c r="AJQ353"/>
      <c r="AJR353"/>
      <c r="AJS353"/>
      <c r="AJT353"/>
      <c r="AJU353"/>
      <c r="AJV353"/>
      <c r="AJW353"/>
      <c r="AJX353"/>
      <c r="AJY353"/>
      <c r="AJZ353"/>
      <c r="AKA353"/>
      <c r="AKB353"/>
      <c r="AKC353"/>
      <c r="AKD353"/>
      <c r="AKE353"/>
      <c r="AKF353"/>
      <c r="AKG353"/>
      <c r="AKH353"/>
      <c r="AKI353"/>
      <c r="AKJ353"/>
      <c r="AKK353"/>
      <c r="AKL353"/>
      <c r="AKM353"/>
      <c r="AKN353"/>
      <c r="AKO353"/>
      <c r="AKP353"/>
      <c r="AKQ353"/>
      <c r="AKR353"/>
      <c r="AKS353"/>
      <c r="AKT353"/>
      <c r="AKU353"/>
      <c r="AKV353"/>
      <c r="AKW353"/>
      <c r="AKX353"/>
      <c r="AKY353"/>
      <c r="AKZ353"/>
      <c r="ALA353"/>
      <c r="ALB353"/>
      <c r="ALC353"/>
      <c r="ALD353"/>
      <c r="ALE353"/>
      <c r="ALF353"/>
      <c r="ALG353"/>
      <c r="ALH353"/>
      <c r="ALI353"/>
      <c r="ALJ353"/>
      <c r="ALK353"/>
      <c r="ALL353"/>
      <c r="ALM353"/>
      <c r="ALN353"/>
      <c r="ALO353"/>
      <c r="ALP353"/>
      <c r="ALQ353"/>
      <c r="ALR353"/>
      <c r="ALS353"/>
      <c r="ALT353"/>
      <c r="ALU353"/>
      <c r="ALV353"/>
      <c r="ALW353"/>
      <c r="ALX353"/>
      <c r="ALY353"/>
      <c r="ALZ353"/>
      <c r="AMA353"/>
      <c r="AMB353"/>
      <c r="AMC353"/>
      <c r="AMD353"/>
      <c r="AME353"/>
      <c r="AMF353"/>
      <c r="AMG353"/>
      <c r="AMH353"/>
      <c r="AMI353"/>
      <c r="AMJ353"/>
    </row>
    <row r="354" spans="1:1024" ht="26.25" x14ac:dyDescent="0.25">
      <c r="A354" s="101" t="s">
        <v>1372</v>
      </c>
      <c r="G354" s="102">
        <v>1.0649999999999999</v>
      </c>
      <c r="I354" s="102">
        <v>2.2679999999999998</v>
      </c>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c r="WP354"/>
      <c r="WQ354"/>
      <c r="WR354"/>
      <c r="WS354"/>
      <c r="WT354"/>
      <c r="WU354"/>
      <c r="WV354"/>
      <c r="WW354"/>
      <c r="WX354"/>
      <c r="WY354"/>
      <c r="WZ354"/>
      <c r="XA354"/>
      <c r="XB354"/>
      <c r="XC354"/>
      <c r="XD354"/>
      <c r="XE354"/>
      <c r="XF354"/>
      <c r="XG354"/>
      <c r="XH354"/>
      <c r="XI354"/>
      <c r="XJ354"/>
      <c r="XK354"/>
      <c r="XL354"/>
      <c r="XM354"/>
      <c r="XN354"/>
      <c r="XO354"/>
      <c r="XP354"/>
      <c r="XQ354"/>
      <c r="XR354"/>
      <c r="XS354"/>
      <c r="XT354"/>
      <c r="XU354"/>
      <c r="XV354"/>
      <c r="XW354"/>
      <c r="XX354"/>
      <c r="XY354"/>
      <c r="XZ354"/>
      <c r="YA354"/>
      <c r="YB354"/>
      <c r="YC354"/>
      <c r="YD354"/>
      <c r="YE354"/>
      <c r="YF354"/>
      <c r="YG354"/>
      <c r="YH354"/>
      <c r="YI354"/>
      <c r="YJ354"/>
      <c r="YK354"/>
      <c r="YL354"/>
      <c r="YM354"/>
      <c r="YN354"/>
      <c r="YO354"/>
      <c r="YP354"/>
      <c r="YQ354"/>
      <c r="YR354"/>
      <c r="YS354"/>
      <c r="YT354"/>
      <c r="YU354"/>
      <c r="YV354"/>
      <c r="YW354"/>
      <c r="YX354"/>
      <c r="YY354"/>
      <c r="YZ354"/>
      <c r="ZA354"/>
      <c r="ZB354"/>
      <c r="ZC354"/>
      <c r="ZD354"/>
      <c r="ZE354"/>
      <c r="ZF354"/>
      <c r="ZG354"/>
      <c r="ZH354"/>
      <c r="ZI354"/>
      <c r="ZJ354"/>
      <c r="ZK354"/>
      <c r="ZL354"/>
      <c r="ZM354"/>
      <c r="ZN354"/>
      <c r="ZO354"/>
      <c r="ZP354"/>
      <c r="ZQ354"/>
      <c r="ZR354"/>
      <c r="ZS354"/>
      <c r="ZT354"/>
      <c r="ZU354"/>
      <c r="ZV354"/>
      <c r="ZW354"/>
      <c r="ZX354"/>
      <c r="ZY354"/>
      <c r="ZZ354"/>
      <c r="AAA354"/>
      <c r="AAB354"/>
      <c r="AAC354"/>
      <c r="AAD354"/>
      <c r="AAE354"/>
      <c r="AAF354"/>
      <c r="AAG354"/>
      <c r="AAH354"/>
      <c r="AAI354"/>
      <c r="AAJ354"/>
      <c r="AAK354"/>
      <c r="AAL354"/>
      <c r="AAM354"/>
      <c r="AAN354"/>
      <c r="AAO354"/>
      <c r="AAP354"/>
      <c r="AAQ354"/>
      <c r="AAR354"/>
      <c r="AAS354"/>
      <c r="AAT354"/>
      <c r="AAU354"/>
      <c r="AAV354"/>
      <c r="AAW354"/>
      <c r="AAX354"/>
      <c r="AAY354"/>
      <c r="AAZ354"/>
      <c r="ABA354"/>
      <c r="ABB354"/>
      <c r="ABC354"/>
      <c r="ABD354"/>
      <c r="ABE354"/>
      <c r="ABF354"/>
      <c r="ABG354"/>
      <c r="ABH354"/>
      <c r="ABI354"/>
      <c r="ABJ354"/>
      <c r="ABK354"/>
      <c r="ABL354"/>
      <c r="ABM354"/>
      <c r="ABN354"/>
      <c r="ABO354"/>
      <c r="ABP354"/>
      <c r="ABQ354"/>
      <c r="ABR354"/>
      <c r="ABS354"/>
      <c r="ABT354"/>
      <c r="ABU354"/>
      <c r="ABV354"/>
      <c r="ABW354"/>
      <c r="ABX354"/>
      <c r="ABY354"/>
      <c r="ABZ354"/>
      <c r="ACA354"/>
      <c r="ACB354"/>
      <c r="ACC354"/>
      <c r="ACD354"/>
      <c r="ACE354"/>
      <c r="ACF354"/>
      <c r="ACG354"/>
      <c r="ACH354"/>
      <c r="ACI354"/>
      <c r="ACJ354"/>
      <c r="ACK354"/>
      <c r="ACL354"/>
      <c r="ACM354"/>
      <c r="ACN354"/>
      <c r="ACO354"/>
      <c r="ACP354"/>
      <c r="ACQ354"/>
      <c r="ACR354"/>
      <c r="ACS354"/>
      <c r="ACT354"/>
      <c r="ACU354"/>
      <c r="ACV354"/>
      <c r="ACW354"/>
      <c r="ACX354"/>
      <c r="ACY354"/>
      <c r="ACZ354"/>
      <c r="ADA354"/>
      <c r="ADB354"/>
      <c r="ADC354"/>
      <c r="ADD354"/>
      <c r="ADE354"/>
      <c r="ADF354"/>
      <c r="ADG354"/>
      <c r="ADH354"/>
      <c r="ADI354"/>
      <c r="ADJ354"/>
      <c r="ADK354"/>
      <c r="ADL354"/>
      <c r="ADM354"/>
      <c r="ADN354"/>
      <c r="ADO354"/>
      <c r="ADP354"/>
      <c r="ADQ354"/>
      <c r="ADR354"/>
      <c r="ADS354"/>
      <c r="ADT354"/>
      <c r="ADU354"/>
      <c r="ADV354"/>
      <c r="ADW354"/>
      <c r="ADX354"/>
      <c r="ADY354"/>
      <c r="ADZ354"/>
      <c r="AEA354"/>
      <c r="AEB354"/>
      <c r="AEC354"/>
      <c r="AED354"/>
      <c r="AEE354"/>
      <c r="AEF354"/>
      <c r="AEG354"/>
      <c r="AEH354"/>
      <c r="AEI354"/>
      <c r="AEJ354"/>
      <c r="AEK354"/>
      <c r="AEL354"/>
      <c r="AEM354"/>
      <c r="AEN354"/>
      <c r="AEO354"/>
      <c r="AEP354"/>
      <c r="AEQ354"/>
      <c r="AER354"/>
      <c r="AES354"/>
      <c r="AET354"/>
      <c r="AEU354"/>
      <c r="AEV354"/>
      <c r="AEW354"/>
      <c r="AEX354"/>
      <c r="AEY354"/>
      <c r="AEZ354"/>
      <c r="AFA354"/>
      <c r="AFB354"/>
      <c r="AFC354"/>
      <c r="AFD354"/>
      <c r="AFE354"/>
      <c r="AFF354"/>
      <c r="AFG354"/>
      <c r="AFH354"/>
      <c r="AFI354"/>
      <c r="AFJ354"/>
      <c r="AFK354"/>
      <c r="AFL354"/>
      <c r="AFM354"/>
      <c r="AFN354"/>
      <c r="AFO354"/>
      <c r="AFP354"/>
      <c r="AFQ354"/>
      <c r="AFR354"/>
      <c r="AFS354"/>
      <c r="AFT354"/>
      <c r="AFU354"/>
      <c r="AFV354"/>
      <c r="AFW354"/>
      <c r="AFX354"/>
      <c r="AFY354"/>
      <c r="AFZ354"/>
      <c r="AGA354"/>
      <c r="AGB354"/>
      <c r="AGC354"/>
      <c r="AGD354"/>
      <c r="AGE354"/>
      <c r="AGF354"/>
      <c r="AGG354"/>
      <c r="AGH354"/>
      <c r="AGI354"/>
      <c r="AGJ354"/>
      <c r="AGK354"/>
      <c r="AGL354"/>
      <c r="AGM354"/>
      <c r="AGN354"/>
      <c r="AGO354"/>
      <c r="AGP354"/>
      <c r="AGQ354"/>
      <c r="AGR354"/>
      <c r="AGS354"/>
      <c r="AGT354"/>
      <c r="AGU354"/>
      <c r="AGV354"/>
      <c r="AGW354"/>
      <c r="AGX354"/>
      <c r="AGY354"/>
      <c r="AGZ354"/>
      <c r="AHA354"/>
      <c r="AHB354"/>
      <c r="AHC354"/>
      <c r="AHD354"/>
      <c r="AHE354"/>
      <c r="AHF354"/>
      <c r="AHG354"/>
      <c r="AHH354"/>
      <c r="AHI354"/>
      <c r="AHJ354"/>
      <c r="AHK354"/>
      <c r="AHL354"/>
      <c r="AHM354"/>
      <c r="AHN354"/>
      <c r="AHO354"/>
      <c r="AHP354"/>
      <c r="AHQ354"/>
      <c r="AHR354"/>
      <c r="AHS354"/>
      <c r="AHT354"/>
      <c r="AHU354"/>
      <c r="AHV354"/>
      <c r="AHW354"/>
      <c r="AHX354"/>
      <c r="AHY354"/>
      <c r="AHZ354"/>
      <c r="AIA354"/>
      <c r="AIB354"/>
      <c r="AIC354"/>
      <c r="AID354"/>
      <c r="AIE354"/>
      <c r="AIF354"/>
      <c r="AIG354"/>
      <c r="AIH354"/>
      <c r="AII354"/>
      <c r="AIJ354"/>
      <c r="AIK354"/>
      <c r="AIL354"/>
      <c r="AIM354"/>
      <c r="AIN354"/>
      <c r="AIO354"/>
      <c r="AIP354"/>
      <c r="AIQ354"/>
      <c r="AIR354"/>
      <c r="AIS354"/>
      <c r="AIT354"/>
      <c r="AIU354"/>
      <c r="AIV354"/>
      <c r="AIW354"/>
      <c r="AIX354"/>
      <c r="AIY354"/>
      <c r="AIZ354"/>
      <c r="AJA354"/>
      <c r="AJB354"/>
      <c r="AJC354"/>
      <c r="AJD354"/>
      <c r="AJE354"/>
      <c r="AJF354"/>
      <c r="AJG354"/>
      <c r="AJH354"/>
      <c r="AJI354"/>
      <c r="AJJ354"/>
      <c r="AJK354"/>
      <c r="AJL354"/>
      <c r="AJM354"/>
      <c r="AJN354"/>
      <c r="AJO354"/>
      <c r="AJP354"/>
      <c r="AJQ354"/>
      <c r="AJR354"/>
      <c r="AJS354"/>
      <c r="AJT354"/>
      <c r="AJU354"/>
      <c r="AJV354"/>
      <c r="AJW354"/>
      <c r="AJX354"/>
      <c r="AJY354"/>
      <c r="AJZ354"/>
      <c r="AKA354"/>
      <c r="AKB354"/>
      <c r="AKC354"/>
      <c r="AKD354"/>
      <c r="AKE354"/>
      <c r="AKF354"/>
      <c r="AKG354"/>
      <c r="AKH354"/>
      <c r="AKI354"/>
      <c r="AKJ354"/>
      <c r="AKK354"/>
      <c r="AKL354"/>
      <c r="AKM354"/>
      <c r="AKN354"/>
      <c r="AKO354"/>
      <c r="AKP354"/>
      <c r="AKQ354"/>
      <c r="AKR354"/>
      <c r="AKS354"/>
      <c r="AKT354"/>
      <c r="AKU354"/>
      <c r="AKV354"/>
      <c r="AKW354"/>
      <c r="AKX354"/>
      <c r="AKY354"/>
      <c r="AKZ354"/>
      <c r="ALA354"/>
      <c r="ALB354"/>
      <c r="ALC354"/>
      <c r="ALD354"/>
      <c r="ALE354"/>
      <c r="ALF354"/>
      <c r="ALG354"/>
      <c r="ALH354"/>
      <c r="ALI354"/>
      <c r="ALJ354"/>
      <c r="ALK354"/>
      <c r="ALL354"/>
      <c r="ALM354"/>
      <c r="ALN354"/>
      <c r="ALO354"/>
      <c r="ALP354"/>
      <c r="ALQ354"/>
      <c r="ALR354"/>
      <c r="ALS354"/>
      <c r="ALT354"/>
      <c r="ALU354"/>
      <c r="ALV354"/>
      <c r="ALW354"/>
      <c r="ALX354"/>
      <c r="ALY354"/>
      <c r="ALZ354"/>
      <c r="AMA354"/>
      <c r="AMB354"/>
      <c r="AMC354"/>
      <c r="AMD354"/>
      <c r="AME354"/>
      <c r="AMF354"/>
      <c r="AMG354"/>
      <c r="AMH354"/>
      <c r="AMI354"/>
      <c r="AMJ354"/>
    </row>
    <row r="355" spans="1:1024" ht="26.25" x14ac:dyDescent="0.25">
      <c r="A355" s="101" t="s">
        <v>1373</v>
      </c>
      <c r="G355" s="102">
        <v>1.0206</v>
      </c>
      <c r="I355" s="102">
        <v>1.0834999999999999</v>
      </c>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c r="ST355"/>
      <c r="SU355"/>
      <c r="SV355"/>
      <c r="SW355"/>
      <c r="SX355"/>
      <c r="SY355"/>
      <c r="SZ355"/>
      <c r="TA355"/>
      <c r="TB355"/>
      <c r="TC355"/>
      <c r="TD355"/>
      <c r="TE355"/>
      <c r="TF355"/>
      <c r="TG355"/>
      <c r="TH355"/>
      <c r="TI355"/>
      <c r="TJ355"/>
      <c r="TK355"/>
      <c r="TL355"/>
      <c r="TM355"/>
      <c r="TN355"/>
      <c r="TO355"/>
      <c r="TP355"/>
      <c r="TQ355"/>
      <c r="TR355"/>
      <c r="TS355"/>
      <c r="TT355"/>
      <c r="TU355"/>
      <c r="TV355"/>
      <c r="TW355"/>
      <c r="TX355"/>
      <c r="TY355"/>
      <c r="TZ355"/>
      <c r="UA355"/>
      <c r="UB355"/>
      <c r="UC355"/>
      <c r="UD355"/>
      <c r="UE355"/>
      <c r="UF355"/>
      <c r="UG355"/>
      <c r="UH355"/>
      <c r="UI355"/>
      <c r="UJ355"/>
      <c r="UK355"/>
      <c r="UL355"/>
      <c r="UM355"/>
      <c r="UN355"/>
      <c r="UO355"/>
      <c r="UP355"/>
      <c r="UQ355"/>
      <c r="UR355"/>
      <c r="US355"/>
      <c r="UT355"/>
      <c r="UU355"/>
      <c r="UV355"/>
      <c r="UW355"/>
      <c r="UX355"/>
      <c r="UY355"/>
      <c r="UZ355"/>
      <c r="VA355"/>
      <c r="VB355"/>
      <c r="VC355"/>
      <c r="VD355"/>
      <c r="VE355"/>
      <c r="VF355"/>
      <c r="VG355"/>
      <c r="VH355"/>
      <c r="VI355"/>
      <c r="VJ355"/>
      <c r="VK355"/>
      <c r="VL355"/>
      <c r="VM355"/>
      <c r="VN355"/>
      <c r="VO355"/>
      <c r="VP355"/>
      <c r="VQ355"/>
      <c r="VR355"/>
      <c r="VS355"/>
      <c r="VT355"/>
      <c r="VU355"/>
      <c r="VV355"/>
      <c r="VW355"/>
      <c r="VX355"/>
      <c r="VY355"/>
      <c r="VZ355"/>
      <c r="WA355"/>
      <c r="WB355"/>
      <c r="WC355"/>
      <c r="WD355"/>
      <c r="WE355"/>
      <c r="WF355"/>
      <c r="WG355"/>
      <c r="WH355"/>
      <c r="WI355"/>
      <c r="WJ355"/>
      <c r="WK355"/>
      <c r="WL355"/>
      <c r="WM355"/>
      <c r="WN355"/>
      <c r="WO355"/>
      <c r="WP355"/>
      <c r="WQ355"/>
      <c r="WR355"/>
      <c r="WS355"/>
      <c r="WT355"/>
      <c r="WU355"/>
      <c r="WV355"/>
      <c r="WW355"/>
      <c r="WX355"/>
      <c r="WY355"/>
      <c r="WZ355"/>
      <c r="XA355"/>
      <c r="XB355"/>
      <c r="XC355"/>
      <c r="XD355"/>
      <c r="XE355"/>
      <c r="XF355"/>
      <c r="XG355"/>
      <c r="XH355"/>
      <c r="XI355"/>
      <c r="XJ355"/>
      <c r="XK355"/>
      <c r="XL355"/>
      <c r="XM355"/>
      <c r="XN355"/>
      <c r="XO355"/>
      <c r="XP355"/>
      <c r="XQ355"/>
      <c r="XR355"/>
      <c r="XS355"/>
      <c r="XT355"/>
      <c r="XU355"/>
      <c r="XV355"/>
      <c r="XW355"/>
      <c r="XX355"/>
      <c r="XY355"/>
      <c r="XZ355"/>
      <c r="YA355"/>
      <c r="YB355"/>
      <c r="YC355"/>
      <c r="YD355"/>
      <c r="YE355"/>
      <c r="YF355"/>
      <c r="YG355"/>
      <c r="YH355"/>
      <c r="YI355"/>
      <c r="YJ355"/>
      <c r="YK355"/>
      <c r="YL355"/>
      <c r="YM355"/>
      <c r="YN355"/>
      <c r="YO355"/>
      <c r="YP355"/>
      <c r="YQ355"/>
      <c r="YR355"/>
      <c r="YS355"/>
      <c r="YT355"/>
      <c r="YU355"/>
      <c r="YV355"/>
      <c r="YW355"/>
      <c r="YX355"/>
      <c r="YY355"/>
      <c r="YZ355"/>
      <c r="ZA355"/>
      <c r="ZB355"/>
      <c r="ZC355"/>
      <c r="ZD355"/>
      <c r="ZE355"/>
      <c r="ZF355"/>
      <c r="ZG355"/>
      <c r="ZH355"/>
      <c r="ZI355"/>
      <c r="ZJ355"/>
      <c r="ZK355"/>
      <c r="ZL355"/>
      <c r="ZM355"/>
      <c r="ZN355"/>
      <c r="ZO355"/>
      <c r="ZP355"/>
      <c r="ZQ355"/>
      <c r="ZR355"/>
      <c r="ZS355"/>
      <c r="ZT355"/>
      <c r="ZU355"/>
      <c r="ZV355"/>
      <c r="ZW355"/>
      <c r="ZX355"/>
      <c r="ZY355"/>
      <c r="ZZ355"/>
      <c r="AAA355"/>
      <c r="AAB355"/>
      <c r="AAC355"/>
      <c r="AAD355"/>
      <c r="AAE355"/>
      <c r="AAF355"/>
      <c r="AAG355"/>
      <c r="AAH355"/>
      <c r="AAI355"/>
      <c r="AAJ355"/>
      <c r="AAK355"/>
      <c r="AAL355"/>
      <c r="AAM355"/>
      <c r="AAN355"/>
      <c r="AAO355"/>
      <c r="AAP355"/>
      <c r="AAQ355"/>
      <c r="AAR355"/>
      <c r="AAS355"/>
      <c r="AAT355"/>
      <c r="AAU355"/>
      <c r="AAV355"/>
      <c r="AAW355"/>
      <c r="AAX355"/>
      <c r="AAY355"/>
      <c r="AAZ355"/>
      <c r="ABA355"/>
      <c r="ABB355"/>
      <c r="ABC355"/>
      <c r="ABD355"/>
      <c r="ABE355"/>
      <c r="ABF355"/>
      <c r="ABG355"/>
      <c r="ABH355"/>
      <c r="ABI355"/>
      <c r="ABJ355"/>
      <c r="ABK355"/>
      <c r="ABL355"/>
      <c r="ABM355"/>
      <c r="ABN355"/>
      <c r="ABO355"/>
      <c r="ABP355"/>
      <c r="ABQ355"/>
      <c r="ABR355"/>
      <c r="ABS355"/>
      <c r="ABT355"/>
      <c r="ABU355"/>
      <c r="ABV355"/>
      <c r="ABW355"/>
      <c r="ABX355"/>
      <c r="ABY355"/>
      <c r="ABZ355"/>
      <c r="ACA355"/>
      <c r="ACB355"/>
      <c r="ACC355"/>
      <c r="ACD355"/>
      <c r="ACE355"/>
      <c r="ACF355"/>
      <c r="ACG355"/>
      <c r="ACH355"/>
      <c r="ACI355"/>
      <c r="ACJ355"/>
      <c r="ACK355"/>
      <c r="ACL355"/>
      <c r="ACM355"/>
      <c r="ACN355"/>
      <c r="ACO355"/>
      <c r="ACP355"/>
      <c r="ACQ355"/>
      <c r="ACR355"/>
      <c r="ACS355"/>
      <c r="ACT355"/>
      <c r="ACU355"/>
      <c r="ACV355"/>
      <c r="ACW355"/>
      <c r="ACX355"/>
      <c r="ACY355"/>
      <c r="ACZ355"/>
      <c r="ADA355"/>
      <c r="ADB355"/>
      <c r="ADC355"/>
      <c r="ADD355"/>
      <c r="ADE355"/>
      <c r="ADF355"/>
      <c r="ADG355"/>
      <c r="ADH355"/>
      <c r="ADI355"/>
      <c r="ADJ355"/>
      <c r="ADK355"/>
      <c r="ADL355"/>
      <c r="ADM355"/>
      <c r="ADN355"/>
      <c r="ADO355"/>
      <c r="ADP355"/>
      <c r="ADQ355"/>
      <c r="ADR355"/>
      <c r="ADS355"/>
      <c r="ADT355"/>
      <c r="ADU355"/>
      <c r="ADV355"/>
      <c r="ADW355"/>
      <c r="ADX355"/>
      <c r="ADY355"/>
      <c r="ADZ355"/>
      <c r="AEA355"/>
      <c r="AEB355"/>
      <c r="AEC355"/>
      <c r="AED355"/>
      <c r="AEE355"/>
      <c r="AEF355"/>
      <c r="AEG355"/>
      <c r="AEH355"/>
      <c r="AEI355"/>
      <c r="AEJ355"/>
      <c r="AEK355"/>
      <c r="AEL355"/>
      <c r="AEM355"/>
      <c r="AEN355"/>
      <c r="AEO355"/>
      <c r="AEP355"/>
      <c r="AEQ355"/>
      <c r="AER355"/>
      <c r="AES355"/>
      <c r="AET355"/>
      <c r="AEU355"/>
      <c r="AEV355"/>
      <c r="AEW355"/>
      <c r="AEX355"/>
      <c r="AEY355"/>
      <c r="AEZ355"/>
      <c r="AFA355"/>
      <c r="AFB355"/>
      <c r="AFC355"/>
      <c r="AFD355"/>
      <c r="AFE355"/>
      <c r="AFF355"/>
      <c r="AFG355"/>
      <c r="AFH355"/>
      <c r="AFI355"/>
      <c r="AFJ355"/>
      <c r="AFK355"/>
      <c r="AFL355"/>
      <c r="AFM355"/>
      <c r="AFN355"/>
      <c r="AFO355"/>
      <c r="AFP355"/>
      <c r="AFQ355"/>
      <c r="AFR355"/>
      <c r="AFS355"/>
      <c r="AFT355"/>
      <c r="AFU355"/>
      <c r="AFV355"/>
      <c r="AFW355"/>
      <c r="AFX355"/>
      <c r="AFY355"/>
      <c r="AFZ355"/>
      <c r="AGA355"/>
      <c r="AGB355"/>
      <c r="AGC355"/>
      <c r="AGD355"/>
      <c r="AGE355"/>
      <c r="AGF355"/>
      <c r="AGG355"/>
      <c r="AGH355"/>
      <c r="AGI355"/>
      <c r="AGJ355"/>
      <c r="AGK355"/>
      <c r="AGL355"/>
      <c r="AGM355"/>
      <c r="AGN355"/>
      <c r="AGO355"/>
      <c r="AGP355"/>
      <c r="AGQ355"/>
      <c r="AGR355"/>
      <c r="AGS355"/>
      <c r="AGT355"/>
      <c r="AGU355"/>
      <c r="AGV355"/>
      <c r="AGW355"/>
      <c r="AGX355"/>
      <c r="AGY355"/>
      <c r="AGZ355"/>
      <c r="AHA355"/>
      <c r="AHB355"/>
      <c r="AHC355"/>
      <c r="AHD355"/>
      <c r="AHE355"/>
      <c r="AHF355"/>
      <c r="AHG355"/>
      <c r="AHH355"/>
      <c r="AHI355"/>
      <c r="AHJ355"/>
      <c r="AHK355"/>
      <c r="AHL355"/>
      <c r="AHM355"/>
      <c r="AHN355"/>
      <c r="AHO355"/>
      <c r="AHP355"/>
      <c r="AHQ355"/>
      <c r="AHR355"/>
      <c r="AHS355"/>
      <c r="AHT355"/>
      <c r="AHU355"/>
      <c r="AHV355"/>
      <c r="AHW355"/>
      <c r="AHX355"/>
      <c r="AHY355"/>
      <c r="AHZ355"/>
      <c r="AIA355"/>
      <c r="AIB355"/>
      <c r="AIC355"/>
      <c r="AID355"/>
      <c r="AIE355"/>
      <c r="AIF355"/>
      <c r="AIG355"/>
      <c r="AIH355"/>
      <c r="AII355"/>
      <c r="AIJ355"/>
      <c r="AIK355"/>
      <c r="AIL355"/>
      <c r="AIM355"/>
      <c r="AIN355"/>
      <c r="AIO355"/>
      <c r="AIP355"/>
      <c r="AIQ355"/>
      <c r="AIR355"/>
      <c r="AIS355"/>
      <c r="AIT355"/>
      <c r="AIU355"/>
      <c r="AIV355"/>
      <c r="AIW355"/>
      <c r="AIX355"/>
      <c r="AIY355"/>
      <c r="AIZ355"/>
      <c r="AJA355"/>
      <c r="AJB355"/>
      <c r="AJC355"/>
      <c r="AJD355"/>
      <c r="AJE355"/>
      <c r="AJF355"/>
      <c r="AJG355"/>
      <c r="AJH355"/>
      <c r="AJI355"/>
      <c r="AJJ355"/>
      <c r="AJK355"/>
      <c r="AJL355"/>
      <c r="AJM355"/>
      <c r="AJN355"/>
      <c r="AJO355"/>
      <c r="AJP355"/>
      <c r="AJQ355"/>
      <c r="AJR355"/>
      <c r="AJS355"/>
      <c r="AJT355"/>
      <c r="AJU355"/>
      <c r="AJV355"/>
      <c r="AJW355"/>
      <c r="AJX355"/>
      <c r="AJY355"/>
      <c r="AJZ355"/>
      <c r="AKA355"/>
      <c r="AKB355"/>
      <c r="AKC355"/>
      <c r="AKD355"/>
      <c r="AKE355"/>
      <c r="AKF355"/>
      <c r="AKG355"/>
      <c r="AKH355"/>
      <c r="AKI355"/>
      <c r="AKJ355"/>
      <c r="AKK355"/>
      <c r="AKL355"/>
      <c r="AKM355"/>
      <c r="AKN355"/>
      <c r="AKO355"/>
      <c r="AKP355"/>
      <c r="AKQ355"/>
      <c r="AKR355"/>
      <c r="AKS355"/>
      <c r="AKT355"/>
      <c r="AKU355"/>
      <c r="AKV355"/>
      <c r="AKW355"/>
      <c r="AKX355"/>
      <c r="AKY355"/>
      <c r="AKZ355"/>
      <c r="ALA355"/>
      <c r="ALB355"/>
      <c r="ALC355"/>
      <c r="ALD355"/>
      <c r="ALE355"/>
      <c r="ALF355"/>
      <c r="ALG355"/>
      <c r="ALH355"/>
      <c r="ALI355"/>
      <c r="ALJ355"/>
      <c r="ALK355"/>
      <c r="ALL355"/>
      <c r="ALM355"/>
      <c r="ALN355"/>
      <c r="ALO355"/>
      <c r="ALP355"/>
      <c r="ALQ355"/>
      <c r="ALR355"/>
      <c r="ALS355"/>
      <c r="ALT355"/>
      <c r="ALU355"/>
      <c r="ALV355"/>
      <c r="ALW355"/>
      <c r="ALX355"/>
      <c r="ALY355"/>
      <c r="ALZ355"/>
      <c r="AMA355"/>
      <c r="AMB355"/>
      <c r="AMC355"/>
      <c r="AMD355"/>
      <c r="AME355"/>
      <c r="AMF355"/>
      <c r="AMG355"/>
      <c r="AMH355"/>
      <c r="AMI355"/>
      <c r="AMJ355"/>
    </row>
    <row r="356" spans="1:1024" ht="26.25" x14ac:dyDescent="0.25">
      <c r="A356" s="101" t="s">
        <v>1374</v>
      </c>
      <c r="G356" s="102">
        <v>3.117</v>
      </c>
      <c r="I356" s="102">
        <v>4.5629999999999997</v>
      </c>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c r="WP356"/>
      <c r="WQ356"/>
      <c r="WR356"/>
      <c r="WS356"/>
      <c r="WT356"/>
      <c r="WU356"/>
      <c r="WV356"/>
      <c r="WW356"/>
      <c r="WX356"/>
      <c r="WY356"/>
      <c r="WZ356"/>
      <c r="XA356"/>
      <c r="XB356"/>
      <c r="XC356"/>
      <c r="XD356"/>
      <c r="XE356"/>
      <c r="XF356"/>
      <c r="XG356"/>
      <c r="XH356"/>
      <c r="XI356"/>
      <c r="XJ356"/>
      <c r="XK356"/>
      <c r="XL356"/>
      <c r="XM356"/>
      <c r="XN356"/>
      <c r="XO356"/>
      <c r="XP356"/>
      <c r="XQ356"/>
      <c r="XR356"/>
      <c r="XS356"/>
      <c r="XT356"/>
      <c r="XU356"/>
      <c r="XV356"/>
      <c r="XW356"/>
      <c r="XX356"/>
      <c r="XY356"/>
      <c r="XZ356"/>
      <c r="YA356"/>
      <c r="YB356"/>
      <c r="YC356"/>
      <c r="YD356"/>
      <c r="YE356"/>
      <c r="YF356"/>
      <c r="YG356"/>
      <c r="YH356"/>
      <c r="YI356"/>
      <c r="YJ356"/>
      <c r="YK356"/>
      <c r="YL356"/>
      <c r="YM356"/>
      <c r="YN356"/>
      <c r="YO356"/>
      <c r="YP356"/>
      <c r="YQ356"/>
      <c r="YR356"/>
      <c r="YS356"/>
      <c r="YT356"/>
      <c r="YU356"/>
      <c r="YV356"/>
      <c r="YW356"/>
      <c r="YX356"/>
      <c r="YY356"/>
      <c r="YZ356"/>
      <c r="ZA356"/>
      <c r="ZB356"/>
      <c r="ZC356"/>
      <c r="ZD356"/>
      <c r="ZE356"/>
      <c r="ZF356"/>
      <c r="ZG356"/>
      <c r="ZH356"/>
      <c r="ZI356"/>
      <c r="ZJ356"/>
      <c r="ZK356"/>
      <c r="ZL356"/>
      <c r="ZM356"/>
      <c r="ZN356"/>
      <c r="ZO356"/>
      <c r="ZP356"/>
      <c r="ZQ356"/>
      <c r="ZR356"/>
      <c r="ZS356"/>
      <c r="ZT356"/>
      <c r="ZU356"/>
      <c r="ZV356"/>
      <c r="ZW356"/>
      <c r="ZX356"/>
      <c r="ZY356"/>
      <c r="ZZ356"/>
      <c r="AAA356"/>
      <c r="AAB356"/>
      <c r="AAC356"/>
      <c r="AAD356"/>
      <c r="AAE356"/>
      <c r="AAF356"/>
      <c r="AAG356"/>
      <c r="AAH356"/>
      <c r="AAI356"/>
      <c r="AAJ356"/>
      <c r="AAK356"/>
      <c r="AAL356"/>
      <c r="AAM356"/>
      <c r="AAN356"/>
      <c r="AAO356"/>
      <c r="AAP356"/>
      <c r="AAQ356"/>
      <c r="AAR356"/>
      <c r="AAS356"/>
      <c r="AAT356"/>
      <c r="AAU356"/>
      <c r="AAV356"/>
      <c r="AAW356"/>
      <c r="AAX356"/>
      <c r="AAY356"/>
      <c r="AAZ356"/>
      <c r="ABA356"/>
      <c r="ABB356"/>
      <c r="ABC356"/>
      <c r="ABD356"/>
      <c r="ABE356"/>
      <c r="ABF356"/>
      <c r="ABG356"/>
      <c r="ABH356"/>
      <c r="ABI356"/>
      <c r="ABJ356"/>
      <c r="ABK356"/>
      <c r="ABL356"/>
      <c r="ABM356"/>
      <c r="ABN356"/>
      <c r="ABO356"/>
      <c r="ABP356"/>
      <c r="ABQ356"/>
      <c r="ABR356"/>
      <c r="ABS356"/>
      <c r="ABT356"/>
      <c r="ABU356"/>
      <c r="ABV356"/>
      <c r="ABW356"/>
      <c r="ABX356"/>
      <c r="ABY356"/>
      <c r="ABZ356"/>
      <c r="ACA356"/>
      <c r="ACB356"/>
      <c r="ACC356"/>
      <c r="ACD356"/>
      <c r="ACE356"/>
      <c r="ACF356"/>
      <c r="ACG356"/>
      <c r="ACH356"/>
      <c r="ACI356"/>
      <c r="ACJ356"/>
      <c r="ACK356"/>
      <c r="ACL356"/>
      <c r="ACM356"/>
      <c r="ACN356"/>
      <c r="ACO356"/>
      <c r="ACP356"/>
      <c r="ACQ356"/>
      <c r="ACR356"/>
      <c r="ACS356"/>
      <c r="ACT356"/>
      <c r="ACU356"/>
      <c r="ACV356"/>
      <c r="ACW356"/>
      <c r="ACX356"/>
      <c r="ACY356"/>
      <c r="ACZ356"/>
      <c r="ADA356"/>
      <c r="ADB356"/>
      <c r="ADC356"/>
      <c r="ADD356"/>
      <c r="ADE356"/>
      <c r="ADF356"/>
      <c r="ADG356"/>
      <c r="ADH356"/>
      <c r="ADI356"/>
      <c r="ADJ356"/>
      <c r="ADK356"/>
      <c r="ADL356"/>
      <c r="ADM356"/>
      <c r="ADN356"/>
      <c r="ADO356"/>
      <c r="ADP356"/>
      <c r="ADQ356"/>
      <c r="ADR356"/>
      <c r="ADS356"/>
      <c r="ADT356"/>
      <c r="ADU356"/>
      <c r="ADV356"/>
      <c r="ADW356"/>
      <c r="ADX356"/>
      <c r="ADY356"/>
      <c r="ADZ356"/>
      <c r="AEA356"/>
      <c r="AEB356"/>
      <c r="AEC356"/>
      <c r="AED356"/>
      <c r="AEE356"/>
      <c r="AEF356"/>
      <c r="AEG356"/>
      <c r="AEH356"/>
      <c r="AEI356"/>
      <c r="AEJ356"/>
      <c r="AEK356"/>
      <c r="AEL356"/>
      <c r="AEM356"/>
      <c r="AEN356"/>
      <c r="AEO356"/>
      <c r="AEP356"/>
      <c r="AEQ356"/>
      <c r="AER356"/>
      <c r="AES356"/>
      <c r="AET356"/>
      <c r="AEU356"/>
      <c r="AEV356"/>
      <c r="AEW356"/>
      <c r="AEX356"/>
      <c r="AEY356"/>
      <c r="AEZ356"/>
      <c r="AFA356"/>
      <c r="AFB356"/>
      <c r="AFC356"/>
      <c r="AFD356"/>
      <c r="AFE356"/>
      <c r="AFF356"/>
      <c r="AFG356"/>
      <c r="AFH356"/>
      <c r="AFI356"/>
      <c r="AFJ356"/>
      <c r="AFK356"/>
      <c r="AFL356"/>
      <c r="AFM356"/>
      <c r="AFN356"/>
      <c r="AFO356"/>
      <c r="AFP356"/>
      <c r="AFQ356"/>
      <c r="AFR356"/>
      <c r="AFS356"/>
      <c r="AFT356"/>
      <c r="AFU356"/>
      <c r="AFV356"/>
      <c r="AFW356"/>
      <c r="AFX356"/>
      <c r="AFY356"/>
      <c r="AFZ356"/>
      <c r="AGA356"/>
      <c r="AGB356"/>
      <c r="AGC356"/>
      <c r="AGD356"/>
      <c r="AGE356"/>
      <c r="AGF356"/>
      <c r="AGG356"/>
      <c r="AGH356"/>
      <c r="AGI356"/>
      <c r="AGJ356"/>
      <c r="AGK356"/>
      <c r="AGL356"/>
      <c r="AGM356"/>
      <c r="AGN356"/>
      <c r="AGO356"/>
      <c r="AGP356"/>
      <c r="AGQ356"/>
      <c r="AGR356"/>
      <c r="AGS356"/>
      <c r="AGT356"/>
      <c r="AGU356"/>
      <c r="AGV356"/>
      <c r="AGW356"/>
      <c r="AGX356"/>
      <c r="AGY356"/>
      <c r="AGZ356"/>
      <c r="AHA356"/>
      <c r="AHB356"/>
      <c r="AHC356"/>
      <c r="AHD356"/>
      <c r="AHE356"/>
      <c r="AHF356"/>
      <c r="AHG356"/>
      <c r="AHH356"/>
      <c r="AHI356"/>
      <c r="AHJ356"/>
      <c r="AHK356"/>
      <c r="AHL356"/>
      <c r="AHM356"/>
      <c r="AHN356"/>
      <c r="AHO356"/>
      <c r="AHP356"/>
      <c r="AHQ356"/>
      <c r="AHR356"/>
      <c r="AHS356"/>
      <c r="AHT356"/>
      <c r="AHU356"/>
      <c r="AHV356"/>
      <c r="AHW356"/>
      <c r="AHX356"/>
      <c r="AHY356"/>
      <c r="AHZ356"/>
      <c r="AIA356"/>
      <c r="AIB356"/>
      <c r="AIC356"/>
      <c r="AID356"/>
      <c r="AIE356"/>
      <c r="AIF356"/>
      <c r="AIG356"/>
      <c r="AIH356"/>
      <c r="AII356"/>
      <c r="AIJ356"/>
      <c r="AIK356"/>
      <c r="AIL356"/>
      <c r="AIM356"/>
      <c r="AIN356"/>
      <c r="AIO356"/>
      <c r="AIP356"/>
      <c r="AIQ356"/>
      <c r="AIR356"/>
      <c r="AIS356"/>
      <c r="AIT356"/>
      <c r="AIU356"/>
      <c r="AIV356"/>
      <c r="AIW356"/>
      <c r="AIX356"/>
      <c r="AIY356"/>
      <c r="AIZ356"/>
      <c r="AJA356"/>
      <c r="AJB356"/>
      <c r="AJC356"/>
      <c r="AJD356"/>
      <c r="AJE356"/>
      <c r="AJF356"/>
      <c r="AJG356"/>
      <c r="AJH356"/>
      <c r="AJI356"/>
      <c r="AJJ356"/>
      <c r="AJK356"/>
      <c r="AJL356"/>
      <c r="AJM356"/>
      <c r="AJN356"/>
      <c r="AJO356"/>
      <c r="AJP356"/>
      <c r="AJQ356"/>
      <c r="AJR356"/>
      <c r="AJS356"/>
      <c r="AJT356"/>
      <c r="AJU356"/>
      <c r="AJV356"/>
      <c r="AJW356"/>
      <c r="AJX356"/>
      <c r="AJY356"/>
      <c r="AJZ356"/>
      <c r="AKA356"/>
      <c r="AKB356"/>
      <c r="AKC356"/>
      <c r="AKD356"/>
      <c r="AKE356"/>
      <c r="AKF356"/>
      <c r="AKG356"/>
      <c r="AKH356"/>
      <c r="AKI356"/>
      <c r="AKJ356"/>
      <c r="AKK356"/>
      <c r="AKL356"/>
      <c r="AKM356"/>
      <c r="AKN356"/>
      <c r="AKO356"/>
      <c r="AKP356"/>
      <c r="AKQ356"/>
      <c r="AKR356"/>
      <c r="AKS356"/>
      <c r="AKT356"/>
      <c r="AKU356"/>
      <c r="AKV356"/>
      <c r="AKW356"/>
      <c r="AKX356"/>
      <c r="AKY356"/>
      <c r="AKZ356"/>
      <c r="ALA356"/>
      <c r="ALB356"/>
      <c r="ALC356"/>
      <c r="ALD356"/>
      <c r="ALE356"/>
      <c r="ALF356"/>
      <c r="ALG356"/>
      <c r="ALH356"/>
      <c r="ALI356"/>
      <c r="ALJ356"/>
      <c r="ALK356"/>
      <c r="ALL356"/>
      <c r="ALM356"/>
      <c r="ALN356"/>
      <c r="ALO356"/>
      <c r="ALP356"/>
      <c r="ALQ356"/>
      <c r="ALR356"/>
      <c r="ALS356"/>
      <c r="ALT356"/>
      <c r="ALU356"/>
      <c r="ALV356"/>
      <c r="ALW356"/>
      <c r="ALX356"/>
      <c r="ALY356"/>
      <c r="ALZ356"/>
      <c r="AMA356"/>
      <c r="AMB356"/>
      <c r="AMC356"/>
      <c r="AMD356"/>
      <c r="AME356"/>
      <c r="AMF356"/>
      <c r="AMG356"/>
      <c r="AMH356"/>
      <c r="AMI356"/>
      <c r="AMJ356"/>
    </row>
    <row r="357" spans="1:1024" ht="26.25" x14ac:dyDescent="0.25">
      <c r="A357" s="101" t="s">
        <v>1375</v>
      </c>
      <c r="G357" s="102">
        <v>1.641</v>
      </c>
      <c r="I357" s="102">
        <v>1.44</v>
      </c>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c r="WP357"/>
      <c r="WQ357"/>
      <c r="WR357"/>
      <c r="WS357"/>
      <c r="WT357"/>
      <c r="WU357"/>
      <c r="WV357"/>
      <c r="WW357"/>
      <c r="WX357"/>
      <c r="WY357"/>
      <c r="WZ357"/>
      <c r="XA357"/>
      <c r="XB357"/>
      <c r="XC357"/>
      <c r="XD357"/>
      <c r="XE357"/>
      <c r="XF357"/>
      <c r="XG357"/>
      <c r="XH357"/>
      <c r="XI357"/>
      <c r="XJ357"/>
      <c r="XK357"/>
      <c r="XL357"/>
      <c r="XM357"/>
      <c r="XN357"/>
      <c r="XO357"/>
      <c r="XP357"/>
      <c r="XQ357"/>
      <c r="XR357"/>
      <c r="XS357"/>
      <c r="XT357"/>
      <c r="XU357"/>
      <c r="XV357"/>
      <c r="XW357"/>
      <c r="XX357"/>
      <c r="XY357"/>
      <c r="XZ357"/>
      <c r="YA357"/>
      <c r="YB357"/>
      <c r="YC357"/>
      <c r="YD357"/>
      <c r="YE357"/>
      <c r="YF357"/>
      <c r="YG357"/>
      <c r="YH357"/>
      <c r="YI357"/>
      <c r="YJ357"/>
      <c r="YK357"/>
      <c r="YL357"/>
      <c r="YM357"/>
      <c r="YN357"/>
      <c r="YO357"/>
      <c r="YP357"/>
      <c r="YQ357"/>
      <c r="YR357"/>
      <c r="YS357"/>
      <c r="YT357"/>
      <c r="YU357"/>
      <c r="YV357"/>
      <c r="YW357"/>
      <c r="YX357"/>
      <c r="YY357"/>
      <c r="YZ357"/>
      <c r="ZA357"/>
      <c r="ZB357"/>
      <c r="ZC357"/>
      <c r="ZD357"/>
      <c r="ZE357"/>
      <c r="ZF357"/>
      <c r="ZG357"/>
      <c r="ZH357"/>
      <c r="ZI357"/>
      <c r="ZJ357"/>
      <c r="ZK357"/>
      <c r="ZL357"/>
      <c r="ZM357"/>
      <c r="ZN357"/>
      <c r="ZO357"/>
      <c r="ZP357"/>
      <c r="ZQ357"/>
      <c r="ZR357"/>
      <c r="ZS357"/>
      <c r="ZT357"/>
      <c r="ZU357"/>
      <c r="ZV357"/>
      <c r="ZW357"/>
      <c r="ZX357"/>
      <c r="ZY357"/>
      <c r="ZZ357"/>
      <c r="AAA357"/>
      <c r="AAB357"/>
      <c r="AAC357"/>
      <c r="AAD357"/>
      <c r="AAE357"/>
      <c r="AAF357"/>
      <c r="AAG357"/>
      <c r="AAH357"/>
      <c r="AAI357"/>
      <c r="AAJ357"/>
      <c r="AAK357"/>
      <c r="AAL357"/>
      <c r="AAM357"/>
      <c r="AAN357"/>
      <c r="AAO357"/>
      <c r="AAP357"/>
      <c r="AAQ357"/>
      <c r="AAR357"/>
      <c r="AAS357"/>
      <c r="AAT357"/>
      <c r="AAU357"/>
      <c r="AAV357"/>
      <c r="AAW357"/>
      <c r="AAX357"/>
      <c r="AAY357"/>
      <c r="AAZ357"/>
      <c r="ABA357"/>
      <c r="ABB357"/>
      <c r="ABC357"/>
      <c r="ABD357"/>
      <c r="ABE357"/>
      <c r="ABF357"/>
      <c r="ABG357"/>
      <c r="ABH357"/>
      <c r="ABI357"/>
      <c r="ABJ357"/>
      <c r="ABK357"/>
      <c r="ABL357"/>
      <c r="ABM357"/>
      <c r="ABN357"/>
      <c r="ABO357"/>
      <c r="ABP357"/>
      <c r="ABQ357"/>
      <c r="ABR357"/>
      <c r="ABS357"/>
      <c r="ABT357"/>
      <c r="ABU357"/>
      <c r="ABV357"/>
      <c r="ABW357"/>
      <c r="ABX357"/>
      <c r="ABY357"/>
      <c r="ABZ357"/>
      <c r="ACA357"/>
      <c r="ACB357"/>
      <c r="ACC357"/>
      <c r="ACD357"/>
      <c r="ACE357"/>
      <c r="ACF357"/>
      <c r="ACG357"/>
      <c r="ACH357"/>
      <c r="ACI357"/>
      <c r="ACJ357"/>
      <c r="ACK357"/>
      <c r="ACL357"/>
      <c r="ACM357"/>
      <c r="ACN357"/>
      <c r="ACO357"/>
      <c r="ACP357"/>
      <c r="ACQ357"/>
      <c r="ACR357"/>
      <c r="ACS357"/>
      <c r="ACT357"/>
      <c r="ACU357"/>
      <c r="ACV357"/>
      <c r="ACW357"/>
      <c r="ACX357"/>
      <c r="ACY357"/>
      <c r="ACZ357"/>
      <c r="ADA357"/>
      <c r="ADB357"/>
      <c r="ADC357"/>
      <c r="ADD357"/>
      <c r="ADE357"/>
      <c r="ADF357"/>
      <c r="ADG357"/>
      <c r="ADH357"/>
      <c r="ADI357"/>
      <c r="ADJ357"/>
      <c r="ADK357"/>
      <c r="ADL357"/>
      <c r="ADM357"/>
      <c r="ADN357"/>
      <c r="ADO357"/>
      <c r="ADP357"/>
      <c r="ADQ357"/>
      <c r="ADR357"/>
      <c r="ADS357"/>
      <c r="ADT357"/>
      <c r="ADU357"/>
      <c r="ADV357"/>
      <c r="ADW357"/>
      <c r="ADX357"/>
      <c r="ADY357"/>
      <c r="ADZ357"/>
      <c r="AEA357"/>
      <c r="AEB357"/>
      <c r="AEC357"/>
      <c r="AED357"/>
      <c r="AEE357"/>
      <c r="AEF357"/>
      <c r="AEG357"/>
      <c r="AEH357"/>
      <c r="AEI357"/>
      <c r="AEJ357"/>
      <c r="AEK357"/>
      <c r="AEL357"/>
      <c r="AEM357"/>
      <c r="AEN357"/>
      <c r="AEO357"/>
      <c r="AEP357"/>
      <c r="AEQ357"/>
      <c r="AER357"/>
      <c r="AES357"/>
      <c r="AET357"/>
      <c r="AEU357"/>
      <c r="AEV357"/>
      <c r="AEW357"/>
      <c r="AEX357"/>
      <c r="AEY357"/>
      <c r="AEZ357"/>
      <c r="AFA357"/>
      <c r="AFB357"/>
      <c r="AFC357"/>
      <c r="AFD357"/>
      <c r="AFE357"/>
      <c r="AFF357"/>
      <c r="AFG357"/>
      <c r="AFH357"/>
      <c r="AFI357"/>
      <c r="AFJ357"/>
      <c r="AFK357"/>
      <c r="AFL357"/>
      <c r="AFM357"/>
      <c r="AFN357"/>
      <c r="AFO357"/>
      <c r="AFP357"/>
      <c r="AFQ357"/>
      <c r="AFR357"/>
      <c r="AFS357"/>
      <c r="AFT357"/>
      <c r="AFU357"/>
      <c r="AFV357"/>
      <c r="AFW357"/>
      <c r="AFX357"/>
      <c r="AFY357"/>
      <c r="AFZ357"/>
      <c r="AGA357"/>
      <c r="AGB357"/>
      <c r="AGC357"/>
      <c r="AGD357"/>
      <c r="AGE357"/>
      <c r="AGF357"/>
      <c r="AGG357"/>
      <c r="AGH357"/>
      <c r="AGI357"/>
      <c r="AGJ357"/>
      <c r="AGK357"/>
      <c r="AGL357"/>
      <c r="AGM357"/>
      <c r="AGN357"/>
      <c r="AGO357"/>
      <c r="AGP357"/>
      <c r="AGQ357"/>
      <c r="AGR357"/>
      <c r="AGS357"/>
      <c r="AGT357"/>
      <c r="AGU357"/>
      <c r="AGV357"/>
      <c r="AGW357"/>
      <c r="AGX357"/>
      <c r="AGY357"/>
      <c r="AGZ357"/>
      <c r="AHA357"/>
      <c r="AHB357"/>
      <c r="AHC357"/>
      <c r="AHD357"/>
      <c r="AHE357"/>
      <c r="AHF357"/>
      <c r="AHG357"/>
      <c r="AHH357"/>
      <c r="AHI357"/>
      <c r="AHJ357"/>
      <c r="AHK357"/>
      <c r="AHL357"/>
      <c r="AHM357"/>
      <c r="AHN357"/>
      <c r="AHO357"/>
      <c r="AHP357"/>
      <c r="AHQ357"/>
      <c r="AHR357"/>
      <c r="AHS357"/>
      <c r="AHT357"/>
      <c r="AHU357"/>
      <c r="AHV357"/>
      <c r="AHW357"/>
      <c r="AHX357"/>
      <c r="AHY357"/>
      <c r="AHZ357"/>
      <c r="AIA357"/>
      <c r="AIB357"/>
      <c r="AIC357"/>
      <c r="AID357"/>
      <c r="AIE357"/>
      <c r="AIF357"/>
      <c r="AIG357"/>
      <c r="AIH357"/>
      <c r="AII357"/>
      <c r="AIJ357"/>
      <c r="AIK357"/>
      <c r="AIL357"/>
      <c r="AIM357"/>
      <c r="AIN357"/>
      <c r="AIO357"/>
      <c r="AIP357"/>
      <c r="AIQ357"/>
      <c r="AIR357"/>
      <c r="AIS357"/>
      <c r="AIT357"/>
      <c r="AIU357"/>
      <c r="AIV357"/>
      <c r="AIW357"/>
      <c r="AIX357"/>
      <c r="AIY357"/>
      <c r="AIZ357"/>
      <c r="AJA357"/>
      <c r="AJB357"/>
      <c r="AJC357"/>
      <c r="AJD357"/>
      <c r="AJE357"/>
      <c r="AJF357"/>
      <c r="AJG357"/>
      <c r="AJH357"/>
      <c r="AJI357"/>
      <c r="AJJ357"/>
      <c r="AJK357"/>
      <c r="AJL357"/>
      <c r="AJM357"/>
      <c r="AJN357"/>
      <c r="AJO357"/>
      <c r="AJP357"/>
      <c r="AJQ357"/>
      <c r="AJR357"/>
      <c r="AJS357"/>
      <c r="AJT357"/>
      <c r="AJU357"/>
      <c r="AJV357"/>
      <c r="AJW357"/>
      <c r="AJX357"/>
      <c r="AJY357"/>
      <c r="AJZ357"/>
      <c r="AKA357"/>
      <c r="AKB357"/>
      <c r="AKC357"/>
      <c r="AKD357"/>
      <c r="AKE357"/>
      <c r="AKF357"/>
      <c r="AKG357"/>
      <c r="AKH357"/>
      <c r="AKI357"/>
      <c r="AKJ357"/>
      <c r="AKK357"/>
      <c r="AKL357"/>
      <c r="AKM357"/>
      <c r="AKN357"/>
      <c r="AKO357"/>
      <c r="AKP357"/>
      <c r="AKQ357"/>
      <c r="AKR357"/>
      <c r="AKS357"/>
      <c r="AKT357"/>
      <c r="AKU357"/>
      <c r="AKV357"/>
      <c r="AKW357"/>
      <c r="AKX357"/>
      <c r="AKY357"/>
      <c r="AKZ357"/>
      <c r="ALA357"/>
      <c r="ALB357"/>
      <c r="ALC357"/>
      <c r="ALD357"/>
      <c r="ALE357"/>
      <c r="ALF357"/>
      <c r="ALG357"/>
      <c r="ALH357"/>
      <c r="ALI357"/>
      <c r="ALJ357"/>
      <c r="ALK357"/>
      <c r="ALL357"/>
      <c r="ALM357"/>
      <c r="ALN357"/>
      <c r="ALO357"/>
      <c r="ALP357"/>
      <c r="ALQ357"/>
      <c r="ALR357"/>
      <c r="ALS357"/>
      <c r="ALT357"/>
      <c r="ALU357"/>
      <c r="ALV357"/>
      <c r="ALW357"/>
      <c r="ALX357"/>
      <c r="ALY357"/>
      <c r="ALZ357"/>
      <c r="AMA357"/>
      <c r="AMB357"/>
      <c r="AMC357"/>
      <c r="AMD357"/>
      <c r="AME357"/>
      <c r="AMF357"/>
      <c r="AMG357"/>
      <c r="AMH357"/>
      <c r="AMI357"/>
      <c r="AMJ357"/>
    </row>
    <row r="358" spans="1:1024" x14ac:dyDescent="0.25">
      <c r="A358" s="101" t="s">
        <v>1376</v>
      </c>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c r="ABM358"/>
      <c r="ABN358"/>
      <c r="ABO358"/>
      <c r="ABP358"/>
      <c r="ABQ358"/>
      <c r="ABR358"/>
      <c r="ABS358"/>
      <c r="ABT358"/>
      <c r="ABU358"/>
      <c r="ABV358"/>
      <c r="ABW358"/>
      <c r="ABX358"/>
      <c r="ABY358"/>
      <c r="ABZ358"/>
      <c r="ACA358"/>
      <c r="ACB358"/>
      <c r="ACC358"/>
      <c r="ACD358"/>
      <c r="ACE358"/>
      <c r="ACF358"/>
      <c r="ACG358"/>
      <c r="ACH358"/>
      <c r="ACI358"/>
      <c r="ACJ358"/>
      <c r="ACK358"/>
      <c r="ACL358"/>
      <c r="ACM358"/>
      <c r="ACN358"/>
      <c r="ACO358"/>
      <c r="ACP358"/>
      <c r="ACQ358"/>
      <c r="ACR358"/>
      <c r="ACS358"/>
      <c r="ACT358"/>
      <c r="ACU358"/>
      <c r="ACV358"/>
      <c r="ACW358"/>
      <c r="ACX358"/>
      <c r="ACY358"/>
      <c r="ACZ358"/>
      <c r="ADA358"/>
      <c r="ADB358"/>
      <c r="ADC358"/>
      <c r="ADD358"/>
      <c r="ADE358"/>
      <c r="ADF358"/>
      <c r="ADG358"/>
      <c r="ADH358"/>
      <c r="ADI358"/>
      <c r="ADJ358"/>
      <c r="ADK358"/>
      <c r="ADL358"/>
      <c r="ADM358"/>
      <c r="ADN358"/>
      <c r="ADO358"/>
      <c r="ADP358"/>
      <c r="ADQ358"/>
      <c r="ADR358"/>
      <c r="ADS358"/>
      <c r="ADT358"/>
      <c r="ADU358"/>
      <c r="ADV358"/>
      <c r="ADW358"/>
      <c r="ADX358"/>
      <c r="ADY358"/>
      <c r="ADZ358"/>
      <c r="AEA358"/>
      <c r="AEB358"/>
      <c r="AEC358"/>
      <c r="AED358"/>
      <c r="AEE358"/>
      <c r="AEF358"/>
      <c r="AEG358"/>
      <c r="AEH358"/>
      <c r="AEI358"/>
      <c r="AEJ358"/>
      <c r="AEK358"/>
      <c r="AEL358"/>
      <c r="AEM358"/>
      <c r="AEN358"/>
      <c r="AEO358"/>
      <c r="AEP358"/>
      <c r="AEQ358"/>
      <c r="AER358"/>
      <c r="AES358"/>
      <c r="AET358"/>
      <c r="AEU358"/>
      <c r="AEV358"/>
      <c r="AEW358"/>
      <c r="AEX358"/>
      <c r="AEY358"/>
      <c r="AEZ358"/>
      <c r="AFA358"/>
      <c r="AFB358"/>
      <c r="AFC358"/>
      <c r="AFD358"/>
      <c r="AFE358"/>
      <c r="AFF358"/>
      <c r="AFG358"/>
      <c r="AFH358"/>
      <c r="AFI358"/>
      <c r="AFJ358"/>
      <c r="AFK358"/>
      <c r="AFL358"/>
      <c r="AFM358"/>
      <c r="AFN358"/>
      <c r="AFO358"/>
      <c r="AFP358"/>
      <c r="AFQ358"/>
      <c r="AFR358"/>
      <c r="AFS358"/>
      <c r="AFT358"/>
      <c r="AFU358"/>
      <c r="AFV358"/>
      <c r="AFW358"/>
      <c r="AFX358"/>
      <c r="AFY358"/>
      <c r="AFZ358"/>
      <c r="AGA358"/>
      <c r="AGB358"/>
      <c r="AGC358"/>
      <c r="AGD358"/>
      <c r="AGE358"/>
      <c r="AGF358"/>
      <c r="AGG358"/>
      <c r="AGH358"/>
      <c r="AGI358"/>
      <c r="AGJ358"/>
      <c r="AGK358"/>
      <c r="AGL358"/>
      <c r="AGM358"/>
      <c r="AGN358"/>
      <c r="AGO358"/>
      <c r="AGP358"/>
      <c r="AGQ358"/>
      <c r="AGR358"/>
      <c r="AGS358"/>
      <c r="AGT358"/>
      <c r="AGU358"/>
      <c r="AGV358"/>
      <c r="AGW358"/>
      <c r="AGX358"/>
      <c r="AGY358"/>
      <c r="AGZ358"/>
      <c r="AHA358"/>
      <c r="AHB358"/>
      <c r="AHC358"/>
      <c r="AHD358"/>
      <c r="AHE358"/>
      <c r="AHF358"/>
      <c r="AHG358"/>
      <c r="AHH358"/>
      <c r="AHI358"/>
      <c r="AHJ358"/>
      <c r="AHK358"/>
      <c r="AHL358"/>
      <c r="AHM358"/>
      <c r="AHN358"/>
      <c r="AHO358"/>
      <c r="AHP358"/>
      <c r="AHQ358"/>
      <c r="AHR358"/>
      <c r="AHS358"/>
      <c r="AHT358"/>
      <c r="AHU358"/>
      <c r="AHV358"/>
      <c r="AHW358"/>
      <c r="AHX358"/>
      <c r="AHY358"/>
      <c r="AHZ358"/>
      <c r="AIA358"/>
      <c r="AIB358"/>
      <c r="AIC358"/>
      <c r="AID358"/>
      <c r="AIE358"/>
      <c r="AIF358"/>
      <c r="AIG358"/>
      <c r="AIH358"/>
      <c r="AII358"/>
      <c r="AIJ358"/>
      <c r="AIK358"/>
      <c r="AIL358"/>
      <c r="AIM358"/>
      <c r="AIN358"/>
      <c r="AIO358"/>
      <c r="AIP358"/>
      <c r="AIQ358"/>
      <c r="AIR358"/>
      <c r="AIS358"/>
      <c r="AIT358"/>
      <c r="AIU358"/>
      <c r="AIV358"/>
      <c r="AIW358"/>
      <c r="AIX358"/>
      <c r="AIY358"/>
      <c r="AIZ358"/>
      <c r="AJA358"/>
      <c r="AJB358"/>
      <c r="AJC358"/>
      <c r="AJD358"/>
      <c r="AJE358"/>
      <c r="AJF358"/>
      <c r="AJG358"/>
      <c r="AJH358"/>
      <c r="AJI358"/>
      <c r="AJJ358"/>
      <c r="AJK358"/>
      <c r="AJL358"/>
      <c r="AJM358"/>
      <c r="AJN358"/>
      <c r="AJO358"/>
      <c r="AJP358"/>
      <c r="AJQ358"/>
      <c r="AJR358"/>
      <c r="AJS358"/>
      <c r="AJT358"/>
      <c r="AJU358"/>
      <c r="AJV358"/>
      <c r="AJW358"/>
      <c r="AJX358"/>
      <c r="AJY358"/>
      <c r="AJZ358"/>
      <c r="AKA358"/>
      <c r="AKB358"/>
      <c r="AKC358"/>
      <c r="AKD358"/>
      <c r="AKE358"/>
      <c r="AKF358"/>
      <c r="AKG358"/>
      <c r="AKH358"/>
      <c r="AKI358"/>
      <c r="AKJ358"/>
      <c r="AKK358"/>
      <c r="AKL358"/>
      <c r="AKM358"/>
      <c r="AKN358"/>
      <c r="AKO358"/>
      <c r="AKP358"/>
      <c r="AKQ358"/>
      <c r="AKR358"/>
      <c r="AKS358"/>
      <c r="AKT358"/>
      <c r="AKU358"/>
      <c r="AKV358"/>
      <c r="AKW358"/>
      <c r="AKX358"/>
      <c r="AKY358"/>
      <c r="AKZ358"/>
      <c r="ALA358"/>
      <c r="ALB358"/>
      <c r="ALC358"/>
      <c r="ALD358"/>
      <c r="ALE358"/>
      <c r="ALF358"/>
      <c r="ALG358"/>
      <c r="ALH358"/>
      <c r="ALI358"/>
      <c r="ALJ358"/>
      <c r="ALK358"/>
      <c r="ALL358"/>
      <c r="ALM358"/>
      <c r="ALN358"/>
      <c r="ALO358"/>
      <c r="ALP358"/>
      <c r="ALQ358"/>
      <c r="ALR358"/>
      <c r="ALS358"/>
      <c r="ALT358"/>
      <c r="ALU358"/>
      <c r="ALV358"/>
      <c r="ALW358"/>
      <c r="ALX358"/>
      <c r="ALY358"/>
      <c r="ALZ358"/>
      <c r="AMA358"/>
      <c r="AMB358"/>
      <c r="AMC358"/>
      <c r="AMD358"/>
      <c r="AME358"/>
      <c r="AMF358"/>
      <c r="AMG358"/>
      <c r="AMH358"/>
      <c r="AMI358"/>
      <c r="AMJ358"/>
    </row>
    <row r="359" spans="1:1024" ht="26.25" x14ac:dyDescent="0.25">
      <c r="A359" s="101" t="s">
        <v>1377</v>
      </c>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c r="AAA359"/>
      <c r="AAB359"/>
      <c r="AAC359"/>
      <c r="AAD359"/>
      <c r="AAE359"/>
      <c r="AAF359"/>
      <c r="AAG359"/>
      <c r="AAH359"/>
      <c r="AAI359"/>
      <c r="AAJ359"/>
      <c r="AAK359"/>
      <c r="AAL359"/>
      <c r="AAM359"/>
      <c r="AAN359"/>
      <c r="AAO359"/>
      <c r="AAP359"/>
      <c r="AAQ359"/>
      <c r="AAR359"/>
      <c r="AAS359"/>
      <c r="AAT359"/>
      <c r="AAU359"/>
      <c r="AAV359"/>
      <c r="AAW359"/>
      <c r="AAX359"/>
      <c r="AAY359"/>
      <c r="AAZ359"/>
      <c r="ABA359"/>
      <c r="ABB359"/>
      <c r="ABC359"/>
      <c r="ABD359"/>
      <c r="ABE359"/>
      <c r="ABF359"/>
      <c r="ABG359"/>
      <c r="ABH359"/>
      <c r="ABI359"/>
      <c r="ABJ359"/>
      <c r="ABK359"/>
      <c r="ABL359"/>
      <c r="ABM359"/>
      <c r="ABN359"/>
      <c r="ABO359"/>
      <c r="ABP359"/>
      <c r="ABQ359"/>
      <c r="ABR359"/>
      <c r="ABS359"/>
      <c r="ABT359"/>
      <c r="ABU359"/>
      <c r="ABV359"/>
      <c r="ABW359"/>
      <c r="ABX359"/>
      <c r="ABY359"/>
      <c r="ABZ359"/>
      <c r="ACA359"/>
      <c r="ACB359"/>
      <c r="ACC359"/>
      <c r="ACD359"/>
      <c r="ACE359"/>
      <c r="ACF359"/>
      <c r="ACG359"/>
      <c r="ACH359"/>
      <c r="ACI359"/>
      <c r="ACJ359"/>
      <c r="ACK359"/>
      <c r="ACL359"/>
      <c r="ACM359"/>
      <c r="ACN359"/>
      <c r="ACO359"/>
      <c r="ACP359"/>
      <c r="ACQ359"/>
      <c r="ACR359"/>
      <c r="ACS359"/>
      <c r="ACT359"/>
      <c r="ACU359"/>
      <c r="ACV359"/>
      <c r="ACW359"/>
      <c r="ACX359"/>
      <c r="ACY359"/>
      <c r="ACZ359"/>
      <c r="ADA359"/>
      <c r="ADB359"/>
      <c r="ADC359"/>
      <c r="ADD359"/>
      <c r="ADE359"/>
      <c r="ADF359"/>
      <c r="ADG359"/>
      <c r="ADH359"/>
      <c r="ADI359"/>
      <c r="ADJ359"/>
      <c r="ADK359"/>
      <c r="ADL359"/>
      <c r="ADM359"/>
      <c r="ADN359"/>
      <c r="ADO359"/>
      <c r="ADP359"/>
      <c r="ADQ359"/>
      <c r="ADR359"/>
      <c r="ADS359"/>
      <c r="ADT359"/>
      <c r="ADU359"/>
      <c r="ADV359"/>
      <c r="ADW359"/>
      <c r="ADX359"/>
      <c r="ADY359"/>
      <c r="ADZ359"/>
      <c r="AEA359"/>
      <c r="AEB359"/>
      <c r="AEC359"/>
      <c r="AED359"/>
      <c r="AEE359"/>
      <c r="AEF359"/>
      <c r="AEG359"/>
      <c r="AEH359"/>
      <c r="AEI359"/>
      <c r="AEJ359"/>
      <c r="AEK359"/>
      <c r="AEL359"/>
      <c r="AEM359"/>
      <c r="AEN359"/>
      <c r="AEO359"/>
      <c r="AEP359"/>
      <c r="AEQ359"/>
      <c r="AER359"/>
      <c r="AES359"/>
      <c r="AET359"/>
      <c r="AEU359"/>
      <c r="AEV359"/>
      <c r="AEW359"/>
      <c r="AEX359"/>
      <c r="AEY359"/>
      <c r="AEZ359"/>
      <c r="AFA359"/>
      <c r="AFB359"/>
      <c r="AFC359"/>
      <c r="AFD359"/>
      <c r="AFE359"/>
      <c r="AFF359"/>
      <c r="AFG359"/>
      <c r="AFH359"/>
      <c r="AFI359"/>
      <c r="AFJ359"/>
      <c r="AFK359"/>
      <c r="AFL359"/>
      <c r="AFM359"/>
      <c r="AFN359"/>
      <c r="AFO359"/>
      <c r="AFP359"/>
      <c r="AFQ359"/>
      <c r="AFR359"/>
      <c r="AFS359"/>
      <c r="AFT359"/>
      <c r="AFU359"/>
      <c r="AFV359"/>
      <c r="AFW359"/>
      <c r="AFX359"/>
      <c r="AFY359"/>
      <c r="AFZ359"/>
      <c r="AGA359"/>
      <c r="AGB359"/>
      <c r="AGC359"/>
      <c r="AGD359"/>
      <c r="AGE359"/>
      <c r="AGF359"/>
      <c r="AGG359"/>
      <c r="AGH359"/>
      <c r="AGI359"/>
      <c r="AGJ359"/>
      <c r="AGK359"/>
      <c r="AGL359"/>
      <c r="AGM359"/>
      <c r="AGN359"/>
      <c r="AGO359"/>
      <c r="AGP359"/>
      <c r="AGQ359"/>
      <c r="AGR359"/>
      <c r="AGS359"/>
      <c r="AGT359"/>
      <c r="AGU359"/>
      <c r="AGV359"/>
      <c r="AGW359"/>
      <c r="AGX359"/>
      <c r="AGY359"/>
      <c r="AGZ359"/>
      <c r="AHA359"/>
      <c r="AHB359"/>
      <c r="AHC359"/>
      <c r="AHD359"/>
      <c r="AHE359"/>
      <c r="AHF359"/>
      <c r="AHG359"/>
      <c r="AHH359"/>
      <c r="AHI359"/>
      <c r="AHJ359"/>
      <c r="AHK359"/>
      <c r="AHL359"/>
      <c r="AHM359"/>
      <c r="AHN359"/>
      <c r="AHO359"/>
      <c r="AHP359"/>
      <c r="AHQ359"/>
      <c r="AHR359"/>
      <c r="AHS359"/>
      <c r="AHT359"/>
      <c r="AHU359"/>
      <c r="AHV359"/>
      <c r="AHW359"/>
      <c r="AHX359"/>
      <c r="AHY359"/>
      <c r="AHZ359"/>
      <c r="AIA359"/>
      <c r="AIB359"/>
      <c r="AIC359"/>
      <c r="AID359"/>
      <c r="AIE359"/>
      <c r="AIF359"/>
      <c r="AIG359"/>
      <c r="AIH359"/>
      <c r="AII359"/>
      <c r="AIJ359"/>
      <c r="AIK359"/>
      <c r="AIL359"/>
      <c r="AIM359"/>
      <c r="AIN359"/>
      <c r="AIO359"/>
      <c r="AIP359"/>
      <c r="AIQ359"/>
      <c r="AIR359"/>
      <c r="AIS359"/>
      <c r="AIT359"/>
      <c r="AIU359"/>
      <c r="AIV359"/>
      <c r="AIW359"/>
      <c r="AIX359"/>
      <c r="AIY359"/>
      <c r="AIZ359"/>
      <c r="AJA359"/>
      <c r="AJB359"/>
      <c r="AJC359"/>
      <c r="AJD359"/>
      <c r="AJE359"/>
      <c r="AJF359"/>
      <c r="AJG359"/>
      <c r="AJH359"/>
      <c r="AJI359"/>
      <c r="AJJ359"/>
      <c r="AJK359"/>
      <c r="AJL359"/>
      <c r="AJM359"/>
      <c r="AJN359"/>
      <c r="AJO359"/>
      <c r="AJP359"/>
      <c r="AJQ359"/>
      <c r="AJR359"/>
      <c r="AJS359"/>
      <c r="AJT359"/>
      <c r="AJU359"/>
      <c r="AJV359"/>
      <c r="AJW359"/>
      <c r="AJX359"/>
      <c r="AJY359"/>
      <c r="AJZ359"/>
      <c r="AKA359"/>
      <c r="AKB359"/>
      <c r="AKC359"/>
      <c r="AKD359"/>
      <c r="AKE359"/>
      <c r="AKF359"/>
      <c r="AKG359"/>
      <c r="AKH359"/>
      <c r="AKI359"/>
      <c r="AKJ359"/>
      <c r="AKK359"/>
      <c r="AKL359"/>
      <c r="AKM359"/>
      <c r="AKN359"/>
      <c r="AKO359"/>
      <c r="AKP359"/>
      <c r="AKQ359"/>
      <c r="AKR359"/>
      <c r="AKS359"/>
      <c r="AKT359"/>
      <c r="AKU359"/>
      <c r="AKV359"/>
      <c r="AKW359"/>
      <c r="AKX359"/>
      <c r="AKY359"/>
      <c r="AKZ359"/>
      <c r="ALA359"/>
      <c r="ALB359"/>
      <c r="ALC359"/>
      <c r="ALD359"/>
      <c r="ALE359"/>
      <c r="ALF359"/>
      <c r="ALG359"/>
      <c r="ALH359"/>
      <c r="ALI359"/>
      <c r="ALJ359"/>
      <c r="ALK359"/>
      <c r="ALL359"/>
      <c r="ALM359"/>
      <c r="ALN359"/>
      <c r="ALO359"/>
      <c r="ALP359"/>
      <c r="ALQ359"/>
      <c r="ALR359"/>
      <c r="ALS359"/>
      <c r="ALT359"/>
      <c r="ALU359"/>
      <c r="ALV359"/>
      <c r="ALW359"/>
      <c r="ALX359"/>
      <c r="ALY359"/>
      <c r="ALZ359"/>
      <c r="AMA359"/>
      <c r="AMB359"/>
      <c r="AMC359"/>
      <c r="AMD359"/>
      <c r="AME359"/>
      <c r="AMF359"/>
      <c r="AMG359"/>
      <c r="AMH359"/>
      <c r="AMI359"/>
      <c r="AMJ359"/>
    </row>
    <row r="360" spans="1:1024" ht="26.25" x14ac:dyDescent="0.25">
      <c r="A360" s="101" t="s">
        <v>1289</v>
      </c>
      <c r="B360" s="102">
        <v>0.70599999999999996</v>
      </c>
      <c r="C360" s="102">
        <v>0.86599999999999999</v>
      </c>
      <c r="D360" s="102">
        <v>0.996</v>
      </c>
      <c r="G360" s="102">
        <v>0.96399999999999997</v>
      </c>
      <c r="I360" s="102">
        <v>0.92200000000000004</v>
      </c>
      <c r="J360" s="102">
        <v>1</v>
      </c>
      <c r="K360" s="102">
        <v>1</v>
      </c>
      <c r="L360" s="102">
        <v>0.99</v>
      </c>
      <c r="M360" s="102">
        <v>0.99</v>
      </c>
      <c r="N360" s="102">
        <v>0.79900000000000004</v>
      </c>
      <c r="O360" s="102">
        <v>0.871</v>
      </c>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c r="AAA360"/>
      <c r="AAB360"/>
      <c r="AAC360"/>
      <c r="AAD360"/>
      <c r="AAE360"/>
      <c r="AAF360"/>
      <c r="AAG360"/>
      <c r="AAH360"/>
      <c r="AAI360"/>
      <c r="AAJ360"/>
      <c r="AAK360"/>
      <c r="AAL360"/>
      <c r="AAM360"/>
      <c r="AAN360"/>
      <c r="AAO360"/>
      <c r="AAP360"/>
      <c r="AAQ360"/>
      <c r="AAR360"/>
      <c r="AAS360"/>
      <c r="AAT360"/>
      <c r="AAU360"/>
      <c r="AAV360"/>
      <c r="AAW360"/>
      <c r="AAX360"/>
      <c r="AAY360"/>
      <c r="AAZ360"/>
      <c r="ABA360"/>
      <c r="ABB360"/>
      <c r="ABC360"/>
      <c r="ABD360"/>
      <c r="ABE360"/>
      <c r="ABF360"/>
      <c r="ABG360"/>
      <c r="ABH360"/>
      <c r="ABI360"/>
      <c r="ABJ360"/>
      <c r="ABK360"/>
      <c r="ABL360"/>
      <c r="ABM360"/>
      <c r="ABN360"/>
      <c r="ABO360"/>
      <c r="ABP360"/>
      <c r="ABQ360"/>
      <c r="ABR360"/>
      <c r="ABS360"/>
      <c r="ABT360"/>
      <c r="ABU360"/>
      <c r="ABV360"/>
      <c r="ABW360"/>
      <c r="ABX360"/>
      <c r="ABY360"/>
      <c r="ABZ360"/>
      <c r="ACA360"/>
      <c r="ACB360"/>
      <c r="ACC360"/>
      <c r="ACD360"/>
      <c r="ACE360"/>
      <c r="ACF360"/>
      <c r="ACG360"/>
      <c r="ACH360"/>
      <c r="ACI360"/>
      <c r="ACJ360"/>
      <c r="ACK360"/>
      <c r="ACL360"/>
      <c r="ACM360"/>
      <c r="ACN360"/>
      <c r="ACO360"/>
      <c r="ACP360"/>
      <c r="ACQ360"/>
      <c r="ACR360"/>
      <c r="ACS360"/>
      <c r="ACT360"/>
      <c r="ACU360"/>
      <c r="ACV360"/>
      <c r="ACW360"/>
      <c r="ACX360"/>
      <c r="ACY360"/>
      <c r="ACZ360"/>
      <c r="ADA360"/>
      <c r="ADB360"/>
      <c r="ADC360"/>
      <c r="ADD360"/>
      <c r="ADE360"/>
      <c r="ADF360"/>
      <c r="ADG360"/>
      <c r="ADH360"/>
      <c r="ADI360"/>
      <c r="ADJ360"/>
      <c r="ADK360"/>
      <c r="ADL360"/>
      <c r="ADM360"/>
      <c r="ADN360"/>
      <c r="ADO360"/>
      <c r="ADP360"/>
      <c r="ADQ360"/>
      <c r="ADR360"/>
      <c r="ADS360"/>
      <c r="ADT360"/>
      <c r="ADU360"/>
      <c r="ADV360"/>
      <c r="ADW360"/>
      <c r="ADX360"/>
      <c r="ADY360"/>
      <c r="ADZ360"/>
      <c r="AEA360"/>
      <c r="AEB360"/>
      <c r="AEC360"/>
      <c r="AED360"/>
      <c r="AEE360"/>
      <c r="AEF360"/>
      <c r="AEG360"/>
      <c r="AEH360"/>
      <c r="AEI360"/>
      <c r="AEJ360"/>
      <c r="AEK360"/>
      <c r="AEL360"/>
      <c r="AEM360"/>
      <c r="AEN360"/>
      <c r="AEO360"/>
      <c r="AEP360"/>
      <c r="AEQ360"/>
      <c r="AER360"/>
      <c r="AES360"/>
      <c r="AET360"/>
      <c r="AEU360"/>
      <c r="AEV360"/>
      <c r="AEW360"/>
      <c r="AEX360"/>
      <c r="AEY360"/>
      <c r="AEZ360"/>
      <c r="AFA360"/>
      <c r="AFB360"/>
      <c r="AFC360"/>
      <c r="AFD360"/>
      <c r="AFE360"/>
      <c r="AFF360"/>
      <c r="AFG360"/>
      <c r="AFH360"/>
      <c r="AFI360"/>
      <c r="AFJ360"/>
      <c r="AFK360"/>
      <c r="AFL360"/>
      <c r="AFM360"/>
      <c r="AFN360"/>
      <c r="AFO360"/>
      <c r="AFP360"/>
      <c r="AFQ360"/>
      <c r="AFR360"/>
      <c r="AFS360"/>
      <c r="AFT360"/>
      <c r="AFU360"/>
      <c r="AFV360"/>
      <c r="AFW360"/>
      <c r="AFX360"/>
      <c r="AFY360"/>
      <c r="AFZ360"/>
      <c r="AGA360"/>
      <c r="AGB360"/>
      <c r="AGC360"/>
      <c r="AGD360"/>
      <c r="AGE360"/>
      <c r="AGF360"/>
      <c r="AGG360"/>
      <c r="AGH360"/>
      <c r="AGI360"/>
      <c r="AGJ360"/>
      <c r="AGK360"/>
      <c r="AGL360"/>
      <c r="AGM360"/>
      <c r="AGN360"/>
      <c r="AGO360"/>
      <c r="AGP360"/>
      <c r="AGQ360"/>
      <c r="AGR360"/>
      <c r="AGS360"/>
      <c r="AGT360"/>
      <c r="AGU360"/>
      <c r="AGV360"/>
      <c r="AGW360"/>
      <c r="AGX360"/>
      <c r="AGY360"/>
      <c r="AGZ360"/>
      <c r="AHA360"/>
      <c r="AHB360"/>
      <c r="AHC360"/>
      <c r="AHD360"/>
      <c r="AHE360"/>
      <c r="AHF360"/>
      <c r="AHG360"/>
      <c r="AHH360"/>
      <c r="AHI360"/>
      <c r="AHJ360"/>
      <c r="AHK360"/>
      <c r="AHL360"/>
      <c r="AHM360"/>
      <c r="AHN360"/>
      <c r="AHO360"/>
      <c r="AHP360"/>
      <c r="AHQ360"/>
      <c r="AHR360"/>
      <c r="AHS360"/>
      <c r="AHT360"/>
      <c r="AHU360"/>
      <c r="AHV360"/>
      <c r="AHW360"/>
      <c r="AHX360"/>
      <c r="AHY360"/>
      <c r="AHZ360"/>
      <c r="AIA360"/>
      <c r="AIB360"/>
      <c r="AIC360"/>
      <c r="AID360"/>
      <c r="AIE360"/>
      <c r="AIF360"/>
      <c r="AIG360"/>
      <c r="AIH360"/>
      <c r="AII360"/>
      <c r="AIJ360"/>
      <c r="AIK360"/>
      <c r="AIL360"/>
      <c r="AIM360"/>
      <c r="AIN360"/>
      <c r="AIO360"/>
      <c r="AIP360"/>
      <c r="AIQ360"/>
      <c r="AIR360"/>
      <c r="AIS360"/>
      <c r="AIT360"/>
      <c r="AIU360"/>
      <c r="AIV360"/>
      <c r="AIW360"/>
      <c r="AIX360"/>
      <c r="AIY360"/>
      <c r="AIZ360"/>
      <c r="AJA360"/>
      <c r="AJB360"/>
      <c r="AJC360"/>
      <c r="AJD360"/>
      <c r="AJE360"/>
      <c r="AJF360"/>
      <c r="AJG360"/>
      <c r="AJH360"/>
      <c r="AJI360"/>
      <c r="AJJ360"/>
      <c r="AJK360"/>
      <c r="AJL360"/>
      <c r="AJM360"/>
      <c r="AJN360"/>
      <c r="AJO360"/>
      <c r="AJP360"/>
      <c r="AJQ360"/>
      <c r="AJR360"/>
      <c r="AJS360"/>
      <c r="AJT360"/>
      <c r="AJU360"/>
      <c r="AJV360"/>
      <c r="AJW360"/>
      <c r="AJX360"/>
      <c r="AJY360"/>
      <c r="AJZ360"/>
      <c r="AKA360"/>
      <c r="AKB360"/>
      <c r="AKC360"/>
      <c r="AKD360"/>
      <c r="AKE360"/>
      <c r="AKF360"/>
      <c r="AKG360"/>
      <c r="AKH360"/>
      <c r="AKI360"/>
      <c r="AKJ360"/>
      <c r="AKK360"/>
      <c r="AKL360"/>
      <c r="AKM360"/>
      <c r="AKN360"/>
      <c r="AKO360"/>
      <c r="AKP360"/>
      <c r="AKQ360"/>
      <c r="AKR360"/>
      <c r="AKS360"/>
      <c r="AKT360"/>
      <c r="AKU360"/>
      <c r="AKV360"/>
      <c r="AKW360"/>
      <c r="AKX360"/>
      <c r="AKY360"/>
      <c r="AKZ360"/>
      <c r="ALA360"/>
      <c r="ALB360"/>
      <c r="ALC360"/>
      <c r="ALD360"/>
      <c r="ALE360"/>
      <c r="ALF360"/>
      <c r="ALG360"/>
      <c r="ALH360"/>
      <c r="ALI360"/>
      <c r="ALJ360"/>
      <c r="ALK360"/>
      <c r="ALL360"/>
      <c r="ALM360"/>
      <c r="ALN360"/>
      <c r="ALO360"/>
      <c r="ALP360"/>
      <c r="ALQ360"/>
      <c r="ALR360"/>
      <c r="ALS360"/>
      <c r="ALT360"/>
      <c r="ALU360"/>
      <c r="ALV360"/>
      <c r="ALW360"/>
      <c r="ALX360"/>
      <c r="ALY360"/>
      <c r="ALZ360"/>
      <c r="AMA360"/>
      <c r="AMB360"/>
      <c r="AMC360"/>
      <c r="AMD360"/>
      <c r="AME360"/>
      <c r="AMF360"/>
      <c r="AMG360"/>
      <c r="AMH360"/>
      <c r="AMI360"/>
      <c r="AMJ360"/>
    </row>
    <row r="361" spans="1:1024" ht="26.25" x14ac:dyDescent="0.25">
      <c r="A361" s="101" t="s">
        <v>1290</v>
      </c>
      <c r="B361" s="102">
        <v>0.65200000000000002</v>
      </c>
      <c r="C361" s="102">
        <v>0.84199999999999997</v>
      </c>
      <c r="D361" s="102">
        <v>0.995</v>
      </c>
      <c r="E361" s="102">
        <v>0.26500000000000001</v>
      </c>
      <c r="G361" s="102">
        <v>0.96599999999999997</v>
      </c>
      <c r="J361" s="102">
        <v>1</v>
      </c>
      <c r="K361" s="102">
        <v>1</v>
      </c>
      <c r="L361" s="102">
        <v>0.98799999999999999</v>
      </c>
      <c r="M361" s="102">
        <v>0.13900000000000001</v>
      </c>
      <c r="N361" s="102">
        <v>0.81599999999999995</v>
      </c>
      <c r="O361" s="102">
        <v>0.84399999999999997</v>
      </c>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c r="AAA361"/>
      <c r="AAB361"/>
      <c r="AAC361"/>
      <c r="AAD361"/>
      <c r="AAE361"/>
      <c r="AAF361"/>
      <c r="AAG361"/>
      <c r="AAH361"/>
      <c r="AAI361"/>
      <c r="AAJ361"/>
      <c r="AAK361"/>
      <c r="AAL361"/>
      <c r="AAM361"/>
      <c r="AAN361"/>
      <c r="AAO361"/>
      <c r="AAP361"/>
      <c r="AAQ361"/>
      <c r="AAR361"/>
      <c r="AAS361"/>
      <c r="AAT361"/>
      <c r="AAU361"/>
      <c r="AAV361"/>
      <c r="AAW361"/>
      <c r="AAX361"/>
      <c r="AAY361"/>
      <c r="AAZ361"/>
      <c r="ABA361"/>
      <c r="ABB361"/>
      <c r="ABC361"/>
      <c r="ABD361"/>
      <c r="ABE361"/>
      <c r="ABF361"/>
      <c r="ABG361"/>
      <c r="ABH361"/>
      <c r="ABI361"/>
      <c r="ABJ361"/>
      <c r="ABK361"/>
      <c r="ABL361"/>
      <c r="ABM361"/>
      <c r="ABN361"/>
      <c r="ABO361"/>
      <c r="ABP361"/>
      <c r="ABQ361"/>
      <c r="ABR361"/>
      <c r="ABS361"/>
      <c r="ABT361"/>
      <c r="ABU361"/>
      <c r="ABV361"/>
      <c r="ABW361"/>
      <c r="ABX361"/>
      <c r="ABY361"/>
      <c r="ABZ361"/>
      <c r="ACA361"/>
      <c r="ACB361"/>
      <c r="ACC361"/>
      <c r="ACD361"/>
      <c r="ACE361"/>
      <c r="ACF361"/>
      <c r="ACG361"/>
      <c r="ACH361"/>
      <c r="ACI361"/>
      <c r="ACJ361"/>
      <c r="ACK361"/>
      <c r="ACL361"/>
      <c r="ACM361"/>
      <c r="ACN361"/>
      <c r="ACO361"/>
      <c r="ACP361"/>
      <c r="ACQ361"/>
      <c r="ACR361"/>
      <c r="ACS361"/>
      <c r="ACT361"/>
      <c r="ACU361"/>
      <c r="ACV361"/>
      <c r="ACW361"/>
      <c r="ACX361"/>
      <c r="ACY361"/>
      <c r="ACZ361"/>
      <c r="ADA361"/>
      <c r="ADB361"/>
      <c r="ADC361"/>
      <c r="ADD361"/>
      <c r="ADE361"/>
      <c r="ADF361"/>
      <c r="ADG361"/>
      <c r="ADH361"/>
      <c r="ADI361"/>
      <c r="ADJ361"/>
      <c r="ADK361"/>
      <c r="ADL361"/>
      <c r="ADM361"/>
      <c r="ADN361"/>
      <c r="ADO361"/>
      <c r="ADP361"/>
      <c r="ADQ361"/>
      <c r="ADR361"/>
      <c r="ADS361"/>
      <c r="ADT361"/>
      <c r="ADU361"/>
      <c r="ADV361"/>
      <c r="ADW361"/>
      <c r="ADX361"/>
      <c r="ADY361"/>
      <c r="ADZ361"/>
      <c r="AEA361"/>
      <c r="AEB361"/>
      <c r="AEC361"/>
      <c r="AED361"/>
      <c r="AEE361"/>
      <c r="AEF361"/>
      <c r="AEG361"/>
      <c r="AEH361"/>
      <c r="AEI361"/>
      <c r="AEJ361"/>
      <c r="AEK361"/>
      <c r="AEL361"/>
      <c r="AEM361"/>
      <c r="AEN361"/>
      <c r="AEO361"/>
      <c r="AEP361"/>
      <c r="AEQ361"/>
      <c r="AER361"/>
      <c r="AES361"/>
      <c r="AET361"/>
      <c r="AEU361"/>
      <c r="AEV361"/>
      <c r="AEW361"/>
      <c r="AEX361"/>
      <c r="AEY361"/>
      <c r="AEZ361"/>
      <c r="AFA361"/>
      <c r="AFB361"/>
      <c r="AFC361"/>
      <c r="AFD361"/>
      <c r="AFE361"/>
      <c r="AFF361"/>
      <c r="AFG361"/>
      <c r="AFH361"/>
      <c r="AFI361"/>
      <c r="AFJ361"/>
      <c r="AFK361"/>
      <c r="AFL361"/>
      <c r="AFM361"/>
      <c r="AFN361"/>
      <c r="AFO361"/>
      <c r="AFP361"/>
      <c r="AFQ361"/>
      <c r="AFR361"/>
      <c r="AFS361"/>
      <c r="AFT361"/>
      <c r="AFU361"/>
      <c r="AFV361"/>
      <c r="AFW361"/>
      <c r="AFX361"/>
      <c r="AFY361"/>
      <c r="AFZ361"/>
      <c r="AGA361"/>
      <c r="AGB361"/>
      <c r="AGC361"/>
      <c r="AGD361"/>
      <c r="AGE361"/>
      <c r="AGF361"/>
      <c r="AGG361"/>
      <c r="AGH361"/>
      <c r="AGI361"/>
      <c r="AGJ361"/>
      <c r="AGK361"/>
      <c r="AGL361"/>
      <c r="AGM361"/>
      <c r="AGN361"/>
      <c r="AGO361"/>
      <c r="AGP361"/>
      <c r="AGQ361"/>
      <c r="AGR361"/>
      <c r="AGS361"/>
      <c r="AGT361"/>
      <c r="AGU361"/>
      <c r="AGV361"/>
      <c r="AGW361"/>
      <c r="AGX361"/>
      <c r="AGY361"/>
      <c r="AGZ361"/>
      <c r="AHA361"/>
      <c r="AHB361"/>
      <c r="AHC361"/>
      <c r="AHD361"/>
      <c r="AHE361"/>
      <c r="AHF361"/>
      <c r="AHG361"/>
      <c r="AHH361"/>
      <c r="AHI361"/>
      <c r="AHJ361"/>
      <c r="AHK361"/>
      <c r="AHL361"/>
      <c r="AHM361"/>
      <c r="AHN361"/>
      <c r="AHO361"/>
      <c r="AHP361"/>
      <c r="AHQ361"/>
      <c r="AHR361"/>
      <c r="AHS361"/>
      <c r="AHT361"/>
      <c r="AHU361"/>
      <c r="AHV361"/>
      <c r="AHW361"/>
      <c r="AHX361"/>
      <c r="AHY361"/>
      <c r="AHZ361"/>
      <c r="AIA361"/>
      <c r="AIB361"/>
      <c r="AIC361"/>
      <c r="AID361"/>
      <c r="AIE361"/>
      <c r="AIF361"/>
      <c r="AIG361"/>
      <c r="AIH361"/>
      <c r="AII361"/>
      <c r="AIJ361"/>
      <c r="AIK361"/>
      <c r="AIL361"/>
      <c r="AIM361"/>
      <c r="AIN361"/>
      <c r="AIO361"/>
      <c r="AIP361"/>
      <c r="AIQ361"/>
      <c r="AIR361"/>
      <c r="AIS361"/>
      <c r="AIT361"/>
      <c r="AIU361"/>
      <c r="AIV361"/>
      <c r="AIW361"/>
      <c r="AIX361"/>
      <c r="AIY361"/>
      <c r="AIZ361"/>
      <c r="AJA361"/>
      <c r="AJB361"/>
      <c r="AJC361"/>
      <c r="AJD361"/>
      <c r="AJE361"/>
      <c r="AJF361"/>
      <c r="AJG361"/>
      <c r="AJH361"/>
      <c r="AJI361"/>
      <c r="AJJ361"/>
      <c r="AJK361"/>
      <c r="AJL361"/>
      <c r="AJM361"/>
      <c r="AJN361"/>
      <c r="AJO361"/>
      <c r="AJP361"/>
      <c r="AJQ361"/>
      <c r="AJR361"/>
      <c r="AJS361"/>
      <c r="AJT361"/>
      <c r="AJU361"/>
      <c r="AJV361"/>
      <c r="AJW361"/>
      <c r="AJX361"/>
      <c r="AJY361"/>
      <c r="AJZ361"/>
      <c r="AKA361"/>
      <c r="AKB361"/>
      <c r="AKC361"/>
      <c r="AKD361"/>
      <c r="AKE361"/>
      <c r="AKF361"/>
      <c r="AKG361"/>
      <c r="AKH361"/>
      <c r="AKI361"/>
      <c r="AKJ361"/>
      <c r="AKK361"/>
      <c r="AKL361"/>
      <c r="AKM361"/>
      <c r="AKN361"/>
      <c r="AKO361"/>
      <c r="AKP361"/>
      <c r="AKQ361"/>
      <c r="AKR361"/>
      <c r="AKS361"/>
      <c r="AKT361"/>
      <c r="AKU361"/>
      <c r="AKV361"/>
      <c r="AKW361"/>
      <c r="AKX361"/>
      <c r="AKY361"/>
      <c r="AKZ361"/>
      <c r="ALA361"/>
      <c r="ALB361"/>
      <c r="ALC361"/>
      <c r="ALD361"/>
      <c r="ALE361"/>
      <c r="ALF361"/>
      <c r="ALG361"/>
      <c r="ALH361"/>
      <c r="ALI361"/>
      <c r="ALJ361"/>
      <c r="ALK361"/>
      <c r="ALL361"/>
      <c r="ALM361"/>
      <c r="ALN361"/>
      <c r="ALO361"/>
      <c r="ALP361"/>
      <c r="ALQ361"/>
      <c r="ALR361"/>
      <c r="ALS361"/>
      <c r="ALT361"/>
      <c r="ALU361"/>
      <c r="ALV361"/>
      <c r="ALW361"/>
      <c r="ALX361"/>
      <c r="ALY361"/>
      <c r="ALZ361"/>
      <c r="AMA361"/>
      <c r="AMB361"/>
      <c r="AMC361"/>
      <c r="AMD361"/>
      <c r="AME361"/>
      <c r="AMF361"/>
      <c r="AMG361"/>
      <c r="AMH361"/>
      <c r="AMI361"/>
      <c r="AMJ361"/>
    </row>
    <row r="362" spans="1:1024" ht="26.25" x14ac:dyDescent="0.25">
      <c r="A362" s="101" t="s">
        <v>43</v>
      </c>
      <c r="B362" s="3">
        <v>1</v>
      </c>
      <c r="C362" s="3">
        <v>1</v>
      </c>
      <c r="D362" s="3">
        <v>0.77383311782853104</v>
      </c>
      <c r="E362" s="3">
        <v>0.40535905736627198</v>
      </c>
      <c r="F362" s="5">
        <v>0.52750869865826999</v>
      </c>
      <c r="G362" s="3">
        <v>1</v>
      </c>
      <c r="H362" s="21">
        <v>0.13998417680377101</v>
      </c>
      <c r="I362" s="3"/>
      <c r="J362" s="3">
        <v>0.92943778946641098</v>
      </c>
      <c r="K362" s="3">
        <v>0.47515635283499602</v>
      </c>
      <c r="L362">
        <v>0.75705244740577704</v>
      </c>
      <c r="M362" s="5">
        <v>0.49151751122737197</v>
      </c>
      <c r="N362" s="3">
        <v>1</v>
      </c>
      <c r="O362" s="3">
        <v>1</v>
      </c>
      <c r="P362" s="3"/>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c r="ABM362"/>
      <c r="ABN362"/>
      <c r="ABO362"/>
      <c r="ABP362"/>
      <c r="ABQ362"/>
      <c r="ABR362"/>
      <c r="ABS362"/>
      <c r="ABT362"/>
      <c r="ABU362"/>
      <c r="ABV362"/>
      <c r="ABW362"/>
      <c r="ABX362"/>
      <c r="ABY362"/>
      <c r="ABZ362"/>
      <c r="ACA362"/>
      <c r="ACB362"/>
      <c r="ACC362"/>
      <c r="ACD362"/>
      <c r="ACE362"/>
      <c r="ACF362"/>
      <c r="ACG362"/>
      <c r="ACH362"/>
      <c r="ACI362"/>
      <c r="ACJ362"/>
      <c r="ACK362"/>
      <c r="ACL362"/>
      <c r="ACM362"/>
      <c r="ACN362"/>
      <c r="ACO362"/>
      <c r="ACP362"/>
      <c r="ACQ362"/>
      <c r="ACR362"/>
      <c r="ACS362"/>
      <c r="ACT362"/>
      <c r="ACU362"/>
      <c r="ACV362"/>
      <c r="ACW362"/>
      <c r="ACX362"/>
      <c r="ACY362"/>
      <c r="ACZ362"/>
      <c r="ADA362"/>
      <c r="ADB362"/>
      <c r="ADC362"/>
      <c r="ADD362"/>
      <c r="ADE362"/>
      <c r="ADF362"/>
      <c r="ADG362"/>
      <c r="ADH362"/>
      <c r="ADI362"/>
      <c r="ADJ362"/>
      <c r="ADK362"/>
      <c r="ADL362"/>
      <c r="ADM362"/>
      <c r="ADN362"/>
      <c r="ADO362"/>
      <c r="ADP362"/>
      <c r="ADQ362"/>
      <c r="ADR362"/>
      <c r="ADS362"/>
      <c r="ADT362"/>
      <c r="ADU362"/>
      <c r="ADV362"/>
      <c r="ADW362"/>
      <c r="ADX362"/>
      <c r="ADY362"/>
      <c r="ADZ362"/>
      <c r="AEA362"/>
      <c r="AEB362"/>
      <c r="AEC362"/>
      <c r="AED362"/>
      <c r="AEE362"/>
      <c r="AEF362"/>
      <c r="AEG362"/>
      <c r="AEH362"/>
      <c r="AEI362"/>
      <c r="AEJ362"/>
      <c r="AEK362"/>
      <c r="AEL362"/>
      <c r="AEM362"/>
      <c r="AEN362"/>
      <c r="AEO362"/>
      <c r="AEP362"/>
      <c r="AEQ362"/>
      <c r="AER362"/>
      <c r="AES362"/>
      <c r="AET362"/>
      <c r="AEU362"/>
      <c r="AEV362"/>
      <c r="AEW362"/>
      <c r="AEX362"/>
      <c r="AEY362"/>
      <c r="AEZ362"/>
      <c r="AFA362"/>
      <c r="AFB362"/>
      <c r="AFC362"/>
      <c r="AFD362"/>
      <c r="AFE362"/>
      <c r="AFF362"/>
      <c r="AFG362"/>
      <c r="AFH362"/>
      <c r="AFI362"/>
      <c r="AFJ362"/>
      <c r="AFK362"/>
      <c r="AFL362"/>
      <c r="AFM362"/>
      <c r="AFN362"/>
      <c r="AFO362"/>
      <c r="AFP362"/>
      <c r="AFQ362"/>
      <c r="AFR362"/>
      <c r="AFS362"/>
      <c r="AFT362"/>
      <c r="AFU362"/>
      <c r="AFV362"/>
      <c r="AFW362"/>
      <c r="AFX362"/>
      <c r="AFY362"/>
      <c r="AFZ362"/>
      <c r="AGA362"/>
      <c r="AGB362"/>
      <c r="AGC362"/>
      <c r="AGD362"/>
      <c r="AGE362"/>
      <c r="AGF362"/>
      <c r="AGG362"/>
      <c r="AGH362"/>
      <c r="AGI362"/>
      <c r="AGJ362"/>
      <c r="AGK362"/>
      <c r="AGL362"/>
      <c r="AGM362"/>
      <c r="AGN362"/>
      <c r="AGO362"/>
      <c r="AGP362"/>
      <c r="AGQ362"/>
      <c r="AGR362"/>
      <c r="AGS362"/>
      <c r="AGT362"/>
      <c r="AGU362"/>
      <c r="AGV362"/>
      <c r="AGW362"/>
      <c r="AGX362"/>
      <c r="AGY362"/>
      <c r="AGZ362"/>
      <c r="AHA362"/>
      <c r="AHB362"/>
      <c r="AHC362"/>
      <c r="AHD362"/>
      <c r="AHE362"/>
      <c r="AHF362"/>
      <c r="AHG362"/>
      <c r="AHH362"/>
      <c r="AHI362"/>
      <c r="AHJ362"/>
      <c r="AHK362"/>
      <c r="AHL362"/>
      <c r="AHM362"/>
      <c r="AHN362"/>
      <c r="AHO362"/>
      <c r="AHP362"/>
      <c r="AHQ362"/>
      <c r="AHR362"/>
      <c r="AHS362"/>
      <c r="AHT362"/>
      <c r="AHU362"/>
      <c r="AHV362"/>
      <c r="AHW362"/>
      <c r="AHX362"/>
      <c r="AHY362"/>
      <c r="AHZ362"/>
      <c r="AIA362"/>
      <c r="AIB362"/>
      <c r="AIC362"/>
      <c r="AID362"/>
      <c r="AIE362"/>
      <c r="AIF362"/>
      <c r="AIG362"/>
      <c r="AIH362"/>
      <c r="AII362"/>
      <c r="AIJ362"/>
      <c r="AIK362"/>
      <c r="AIL362"/>
      <c r="AIM362"/>
      <c r="AIN362"/>
      <c r="AIO362"/>
      <c r="AIP362"/>
      <c r="AIQ362"/>
      <c r="AIR362"/>
      <c r="AIS362"/>
      <c r="AIT362"/>
      <c r="AIU362"/>
      <c r="AIV362"/>
      <c r="AIW362"/>
      <c r="AIX362"/>
      <c r="AIY362"/>
      <c r="AIZ362"/>
      <c r="AJA362"/>
      <c r="AJB362"/>
      <c r="AJC362"/>
      <c r="AJD362"/>
      <c r="AJE362"/>
      <c r="AJF362"/>
      <c r="AJG362"/>
      <c r="AJH362"/>
      <c r="AJI362"/>
      <c r="AJJ362"/>
      <c r="AJK362"/>
      <c r="AJL362"/>
      <c r="AJM362"/>
      <c r="AJN362"/>
      <c r="AJO362"/>
      <c r="AJP362"/>
      <c r="AJQ362"/>
      <c r="AJR362"/>
      <c r="AJS362"/>
      <c r="AJT362"/>
      <c r="AJU362"/>
      <c r="AJV362"/>
      <c r="AJW362"/>
      <c r="AJX362"/>
      <c r="AJY362"/>
      <c r="AJZ362"/>
      <c r="AKA362"/>
      <c r="AKB362"/>
      <c r="AKC362"/>
      <c r="AKD362"/>
      <c r="AKE362"/>
      <c r="AKF362"/>
      <c r="AKG362"/>
      <c r="AKH362"/>
      <c r="AKI362"/>
      <c r="AKJ362"/>
      <c r="AKK362"/>
      <c r="AKL362"/>
      <c r="AKM362"/>
      <c r="AKN362"/>
      <c r="AKO362"/>
      <c r="AKP362"/>
      <c r="AKQ362"/>
      <c r="AKR362"/>
      <c r="AKS362"/>
      <c r="AKT362"/>
      <c r="AKU362"/>
      <c r="AKV362"/>
      <c r="AKW362"/>
      <c r="AKX362"/>
      <c r="AKY362"/>
      <c r="AKZ362"/>
      <c r="ALA362"/>
      <c r="ALB362"/>
      <c r="ALC362"/>
      <c r="ALD362"/>
      <c r="ALE362"/>
      <c r="ALF362"/>
      <c r="ALG362"/>
      <c r="ALH362"/>
      <c r="ALI362"/>
      <c r="ALJ362"/>
      <c r="ALK362"/>
      <c r="ALL362"/>
      <c r="ALM362"/>
      <c r="ALN362"/>
      <c r="ALO362"/>
      <c r="ALP362"/>
      <c r="ALQ362"/>
      <c r="ALR362"/>
      <c r="ALS362"/>
      <c r="ALT362"/>
      <c r="ALU362"/>
      <c r="ALV362"/>
      <c r="ALW362"/>
      <c r="ALX362"/>
      <c r="ALY362"/>
      <c r="ALZ362"/>
      <c r="AMA362"/>
      <c r="AMB362"/>
      <c r="AMC362"/>
      <c r="AMD362"/>
      <c r="AME362"/>
      <c r="AMF362"/>
      <c r="AMG362"/>
      <c r="AMH362"/>
      <c r="AMI362"/>
      <c r="AMJ362"/>
    </row>
    <row r="363" spans="1:1024" x14ac:dyDescent="0.25">
      <c r="A363" s="113" t="s">
        <v>1378</v>
      </c>
      <c r="B363" s="114">
        <f t="shared" ref="B363:P363" si="16">AVERAGE(B350:B362)</f>
        <v>0.87830000000000008</v>
      </c>
      <c r="C363" s="114">
        <f t="shared" si="16"/>
        <v>0.92725000000000002</v>
      </c>
      <c r="D363" s="114">
        <f t="shared" si="16"/>
        <v>0.94070827945713276</v>
      </c>
      <c r="E363" s="114">
        <f t="shared" si="16"/>
        <v>0.52745301912209064</v>
      </c>
      <c r="F363" s="114">
        <f t="shared" si="16"/>
        <v>0.80823623288608992</v>
      </c>
      <c r="G363" s="114">
        <f t="shared" si="16"/>
        <v>1.2542500000000001</v>
      </c>
      <c r="H363" s="114">
        <f t="shared" si="16"/>
        <v>0.13998417680377101</v>
      </c>
      <c r="I363" s="114">
        <f t="shared" si="16"/>
        <v>1.5092999999999999</v>
      </c>
      <c r="J363" s="114">
        <f t="shared" si="16"/>
        <v>0.97647926315547029</v>
      </c>
      <c r="K363" s="114">
        <f t="shared" si="16"/>
        <v>0.93463127056699924</v>
      </c>
      <c r="L363" s="114">
        <f t="shared" si="16"/>
        <v>0.94373048948115534</v>
      </c>
      <c r="M363" s="114">
        <f t="shared" si="16"/>
        <v>0.63275437780684307</v>
      </c>
      <c r="N363" s="114">
        <f t="shared" si="16"/>
        <v>0.92420000000000013</v>
      </c>
      <c r="O363" s="114">
        <f t="shared" si="16"/>
        <v>0.94819999999999993</v>
      </c>
      <c r="P363" s="115">
        <f t="shared" si="16"/>
        <v>1.0110000000000001</v>
      </c>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c r="AAA363"/>
      <c r="AAB363"/>
      <c r="AAC363"/>
      <c r="AAD363"/>
      <c r="AAE363"/>
      <c r="AAF363"/>
      <c r="AAG363"/>
      <c r="AAH363"/>
      <c r="AAI363"/>
      <c r="AAJ363"/>
      <c r="AAK363"/>
      <c r="AAL363"/>
      <c r="AAM363"/>
      <c r="AAN363"/>
      <c r="AAO363"/>
      <c r="AAP363"/>
      <c r="AAQ363"/>
      <c r="AAR363"/>
      <c r="AAS363"/>
      <c r="AAT363"/>
      <c r="AAU363"/>
      <c r="AAV363"/>
      <c r="AAW363"/>
      <c r="AAX363"/>
      <c r="AAY363"/>
      <c r="AAZ363"/>
      <c r="ABA363"/>
      <c r="ABB363"/>
      <c r="ABC363"/>
      <c r="ABD363"/>
      <c r="ABE363"/>
      <c r="ABF363"/>
      <c r="ABG363"/>
      <c r="ABH363"/>
      <c r="ABI363"/>
      <c r="ABJ363"/>
      <c r="ABK363"/>
      <c r="ABL363"/>
      <c r="ABM363"/>
      <c r="ABN363"/>
      <c r="ABO363"/>
      <c r="ABP363"/>
      <c r="ABQ363"/>
      <c r="ABR363"/>
      <c r="ABS363"/>
      <c r="ABT363"/>
      <c r="ABU363"/>
      <c r="ABV363"/>
      <c r="ABW363"/>
      <c r="ABX363"/>
      <c r="ABY363"/>
      <c r="ABZ363"/>
      <c r="ACA363"/>
      <c r="ACB363"/>
      <c r="ACC363"/>
      <c r="ACD363"/>
      <c r="ACE363"/>
      <c r="ACF363"/>
      <c r="ACG363"/>
      <c r="ACH363"/>
      <c r="ACI363"/>
      <c r="ACJ363"/>
      <c r="ACK363"/>
      <c r="ACL363"/>
      <c r="ACM363"/>
      <c r="ACN363"/>
      <c r="ACO363"/>
      <c r="ACP363"/>
      <c r="ACQ363"/>
      <c r="ACR363"/>
      <c r="ACS363"/>
      <c r="ACT363"/>
      <c r="ACU363"/>
      <c r="ACV363"/>
      <c r="ACW363"/>
      <c r="ACX363"/>
      <c r="ACY363"/>
      <c r="ACZ363"/>
      <c r="ADA363"/>
      <c r="ADB363"/>
      <c r="ADC363"/>
      <c r="ADD363"/>
      <c r="ADE363"/>
      <c r="ADF363"/>
      <c r="ADG363"/>
      <c r="ADH363"/>
      <c r="ADI363"/>
      <c r="ADJ363"/>
      <c r="ADK363"/>
      <c r="ADL363"/>
      <c r="ADM363"/>
      <c r="ADN363"/>
      <c r="ADO363"/>
      <c r="ADP363"/>
      <c r="ADQ363"/>
      <c r="ADR363"/>
      <c r="ADS363"/>
      <c r="ADT363"/>
      <c r="ADU363"/>
      <c r="ADV363"/>
      <c r="ADW363"/>
      <c r="ADX363"/>
      <c r="ADY363"/>
      <c r="ADZ363"/>
      <c r="AEA363"/>
      <c r="AEB363"/>
      <c r="AEC363"/>
      <c r="AED363"/>
      <c r="AEE363"/>
      <c r="AEF363"/>
      <c r="AEG363"/>
      <c r="AEH363"/>
      <c r="AEI363"/>
      <c r="AEJ363"/>
      <c r="AEK363"/>
      <c r="AEL363"/>
      <c r="AEM363"/>
      <c r="AEN363"/>
      <c r="AEO363"/>
      <c r="AEP363"/>
      <c r="AEQ363"/>
      <c r="AER363"/>
      <c r="AES363"/>
      <c r="AET363"/>
      <c r="AEU363"/>
      <c r="AEV363"/>
      <c r="AEW363"/>
      <c r="AEX363"/>
      <c r="AEY363"/>
      <c r="AEZ363"/>
      <c r="AFA363"/>
      <c r="AFB363"/>
      <c r="AFC363"/>
      <c r="AFD363"/>
      <c r="AFE363"/>
      <c r="AFF363"/>
      <c r="AFG363"/>
      <c r="AFH363"/>
      <c r="AFI363"/>
      <c r="AFJ363"/>
      <c r="AFK363"/>
      <c r="AFL363"/>
      <c r="AFM363"/>
      <c r="AFN363"/>
      <c r="AFO363"/>
      <c r="AFP363"/>
      <c r="AFQ363"/>
      <c r="AFR363"/>
      <c r="AFS363"/>
      <c r="AFT363"/>
      <c r="AFU363"/>
      <c r="AFV363"/>
      <c r="AFW363"/>
      <c r="AFX363"/>
      <c r="AFY363"/>
      <c r="AFZ363"/>
      <c r="AGA363"/>
      <c r="AGB363"/>
      <c r="AGC363"/>
      <c r="AGD363"/>
      <c r="AGE363"/>
      <c r="AGF363"/>
      <c r="AGG363"/>
      <c r="AGH363"/>
      <c r="AGI363"/>
      <c r="AGJ363"/>
      <c r="AGK363"/>
      <c r="AGL363"/>
      <c r="AGM363"/>
      <c r="AGN363"/>
      <c r="AGO363"/>
      <c r="AGP363"/>
      <c r="AGQ363"/>
      <c r="AGR363"/>
      <c r="AGS363"/>
      <c r="AGT363"/>
      <c r="AGU363"/>
      <c r="AGV363"/>
      <c r="AGW363"/>
      <c r="AGX363"/>
      <c r="AGY363"/>
      <c r="AGZ363"/>
      <c r="AHA363"/>
      <c r="AHB363"/>
      <c r="AHC363"/>
      <c r="AHD363"/>
      <c r="AHE363"/>
      <c r="AHF363"/>
      <c r="AHG363"/>
      <c r="AHH363"/>
      <c r="AHI363"/>
      <c r="AHJ363"/>
      <c r="AHK363"/>
      <c r="AHL363"/>
      <c r="AHM363"/>
      <c r="AHN363"/>
      <c r="AHO363"/>
      <c r="AHP363"/>
      <c r="AHQ363"/>
      <c r="AHR363"/>
      <c r="AHS363"/>
      <c r="AHT363"/>
      <c r="AHU363"/>
      <c r="AHV363"/>
      <c r="AHW363"/>
      <c r="AHX363"/>
      <c r="AHY363"/>
      <c r="AHZ363"/>
      <c r="AIA363"/>
      <c r="AIB363"/>
      <c r="AIC363"/>
      <c r="AID363"/>
      <c r="AIE363"/>
      <c r="AIF363"/>
      <c r="AIG363"/>
      <c r="AIH363"/>
      <c r="AII363"/>
      <c r="AIJ363"/>
      <c r="AIK363"/>
      <c r="AIL363"/>
      <c r="AIM363"/>
      <c r="AIN363"/>
      <c r="AIO363"/>
      <c r="AIP363"/>
      <c r="AIQ363"/>
      <c r="AIR363"/>
      <c r="AIS363"/>
      <c r="AIT363"/>
      <c r="AIU363"/>
      <c r="AIV363"/>
      <c r="AIW363"/>
      <c r="AIX363"/>
      <c r="AIY363"/>
      <c r="AIZ363"/>
      <c r="AJA363"/>
      <c r="AJB363"/>
      <c r="AJC363"/>
      <c r="AJD363"/>
      <c r="AJE363"/>
      <c r="AJF363"/>
      <c r="AJG363"/>
      <c r="AJH363"/>
      <c r="AJI363"/>
      <c r="AJJ363"/>
      <c r="AJK363"/>
      <c r="AJL363"/>
      <c r="AJM363"/>
      <c r="AJN363"/>
      <c r="AJO363"/>
      <c r="AJP363"/>
      <c r="AJQ363"/>
      <c r="AJR363"/>
      <c r="AJS363"/>
      <c r="AJT363"/>
      <c r="AJU363"/>
      <c r="AJV363"/>
      <c r="AJW363"/>
      <c r="AJX363"/>
      <c r="AJY363"/>
      <c r="AJZ363"/>
      <c r="AKA363"/>
      <c r="AKB363"/>
      <c r="AKC363"/>
      <c r="AKD363"/>
      <c r="AKE363"/>
      <c r="AKF363"/>
      <c r="AKG363"/>
      <c r="AKH363"/>
      <c r="AKI363"/>
      <c r="AKJ363"/>
      <c r="AKK363"/>
      <c r="AKL363"/>
      <c r="AKM363"/>
      <c r="AKN363"/>
      <c r="AKO363"/>
      <c r="AKP363"/>
      <c r="AKQ363"/>
      <c r="AKR363"/>
      <c r="AKS363"/>
      <c r="AKT363"/>
      <c r="AKU363"/>
      <c r="AKV363"/>
      <c r="AKW363"/>
      <c r="AKX363"/>
      <c r="AKY363"/>
      <c r="AKZ363"/>
      <c r="ALA363"/>
      <c r="ALB363"/>
      <c r="ALC363"/>
      <c r="ALD363"/>
      <c r="ALE363"/>
      <c r="ALF363"/>
      <c r="ALG363"/>
      <c r="ALH363"/>
      <c r="ALI363"/>
      <c r="ALJ363"/>
      <c r="ALK363"/>
      <c r="ALL363"/>
      <c r="ALM363"/>
      <c r="ALN363"/>
      <c r="ALO363"/>
      <c r="ALP363"/>
      <c r="ALQ363"/>
      <c r="ALR363"/>
      <c r="ALS363"/>
      <c r="ALT363"/>
      <c r="ALU363"/>
      <c r="ALV363"/>
      <c r="ALW363"/>
      <c r="ALX363"/>
      <c r="ALY363"/>
      <c r="ALZ363"/>
      <c r="AMA363"/>
      <c r="AMB363"/>
      <c r="AMC363"/>
      <c r="AMD363"/>
      <c r="AME363"/>
      <c r="AMF363"/>
      <c r="AMG363"/>
      <c r="AMH363"/>
      <c r="AMI363"/>
      <c r="AMJ363"/>
    </row>
    <row r="364" spans="1:1024" x14ac:dyDescent="0.25">
      <c r="A364" s="119" t="s">
        <v>1379</v>
      </c>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row>
    <row r="365" spans="1:1024" x14ac:dyDescent="0.25">
      <c r="A365" s="101" t="s">
        <v>1380</v>
      </c>
      <c r="B365"/>
      <c r="C365"/>
      <c r="D365" s="102">
        <v>0.99099999999999999</v>
      </c>
      <c r="E365"/>
      <c r="F365"/>
      <c r="G365" s="102">
        <v>0.95</v>
      </c>
      <c r="H365"/>
      <c r="I365" s="102">
        <v>0.48199999999999998</v>
      </c>
      <c r="J365" s="102">
        <v>0.99</v>
      </c>
      <c r="K365" s="102">
        <v>0.97</v>
      </c>
      <c r="L365"/>
      <c r="M365" s="102">
        <v>0.87</v>
      </c>
      <c r="N365" s="102">
        <v>1</v>
      </c>
      <c r="O365"/>
      <c r="P365" s="103">
        <v>0.89500000000000002</v>
      </c>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c r="ABM365"/>
      <c r="ABN365"/>
      <c r="ABO365"/>
      <c r="ABP365"/>
      <c r="ABQ365"/>
      <c r="ABR365"/>
      <c r="ABS365"/>
      <c r="ABT365"/>
      <c r="ABU365"/>
      <c r="ABV365"/>
      <c r="ABW365"/>
      <c r="ABX365"/>
      <c r="ABY365"/>
      <c r="ABZ365"/>
      <c r="ACA365"/>
      <c r="ACB365"/>
      <c r="ACC365"/>
      <c r="ACD365"/>
      <c r="ACE365"/>
      <c r="ACF365"/>
      <c r="ACG365"/>
      <c r="ACH365"/>
      <c r="ACI365"/>
      <c r="ACJ365"/>
      <c r="ACK365"/>
      <c r="ACL365"/>
      <c r="ACM365"/>
      <c r="ACN365"/>
      <c r="ACO365"/>
      <c r="ACP365"/>
      <c r="ACQ365"/>
      <c r="ACR365"/>
      <c r="ACS365"/>
      <c r="ACT365"/>
      <c r="ACU365"/>
      <c r="ACV365"/>
      <c r="ACW365"/>
      <c r="ACX365"/>
      <c r="ACY365"/>
      <c r="ACZ365"/>
      <c r="ADA365"/>
      <c r="ADB365"/>
      <c r="ADC365"/>
      <c r="ADD365"/>
      <c r="ADE365"/>
      <c r="ADF365"/>
      <c r="ADG365"/>
      <c r="ADH365"/>
      <c r="ADI365"/>
      <c r="ADJ365"/>
      <c r="ADK365"/>
      <c r="ADL365"/>
      <c r="ADM365"/>
      <c r="ADN365"/>
      <c r="ADO365"/>
      <c r="ADP365"/>
      <c r="ADQ365"/>
      <c r="ADR365"/>
      <c r="ADS365"/>
      <c r="ADT365"/>
      <c r="ADU365"/>
      <c r="ADV365"/>
      <c r="ADW365"/>
      <c r="ADX365"/>
      <c r="ADY365"/>
      <c r="ADZ365"/>
      <c r="AEA365"/>
      <c r="AEB365"/>
      <c r="AEC365"/>
      <c r="AED365"/>
      <c r="AEE365"/>
      <c r="AEF365"/>
      <c r="AEG365"/>
      <c r="AEH365"/>
      <c r="AEI365"/>
      <c r="AEJ365"/>
      <c r="AEK365"/>
      <c r="AEL365"/>
      <c r="AEM365"/>
      <c r="AEN365"/>
      <c r="AEO365"/>
      <c r="AEP365"/>
      <c r="AEQ365"/>
      <c r="AER365"/>
      <c r="AES365"/>
      <c r="AET365"/>
      <c r="AEU365"/>
      <c r="AEV365"/>
      <c r="AEW365"/>
      <c r="AEX365"/>
      <c r="AEY365"/>
      <c r="AEZ365"/>
      <c r="AFA365"/>
      <c r="AFB365"/>
      <c r="AFC365"/>
      <c r="AFD365"/>
      <c r="AFE365"/>
      <c r="AFF365"/>
      <c r="AFG365"/>
      <c r="AFH365"/>
      <c r="AFI365"/>
      <c r="AFJ365"/>
      <c r="AFK365"/>
      <c r="AFL365"/>
      <c r="AFM365"/>
      <c r="AFN365"/>
      <c r="AFO365"/>
      <c r="AFP365"/>
      <c r="AFQ365"/>
      <c r="AFR365"/>
      <c r="AFS365"/>
      <c r="AFT365"/>
      <c r="AFU365"/>
      <c r="AFV365"/>
      <c r="AFW365"/>
      <c r="AFX365"/>
      <c r="AFY365"/>
      <c r="AFZ365"/>
      <c r="AGA365"/>
      <c r="AGB365"/>
      <c r="AGC365"/>
      <c r="AGD365"/>
      <c r="AGE365"/>
      <c r="AGF365"/>
      <c r="AGG365"/>
      <c r="AGH365"/>
      <c r="AGI365"/>
      <c r="AGJ365"/>
      <c r="AGK365"/>
      <c r="AGL365"/>
      <c r="AGM365"/>
      <c r="AGN365"/>
      <c r="AGO365"/>
      <c r="AGP365"/>
      <c r="AGQ365"/>
      <c r="AGR365"/>
      <c r="AGS365"/>
      <c r="AGT365"/>
      <c r="AGU365"/>
      <c r="AGV365"/>
      <c r="AGW365"/>
      <c r="AGX365"/>
      <c r="AGY365"/>
      <c r="AGZ365"/>
      <c r="AHA365"/>
      <c r="AHB365"/>
      <c r="AHC365"/>
      <c r="AHD365"/>
      <c r="AHE365"/>
      <c r="AHF365"/>
      <c r="AHG365"/>
      <c r="AHH365"/>
      <c r="AHI365"/>
      <c r="AHJ365"/>
      <c r="AHK365"/>
      <c r="AHL365"/>
      <c r="AHM365"/>
      <c r="AHN365"/>
      <c r="AHO365"/>
      <c r="AHP365"/>
      <c r="AHQ365"/>
      <c r="AHR365"/>
      <c r="AHS365"/>
      <c r="AHT365"/>
      <c r="AHU365"/>
      <c r="AHV365"/>
      <c r="AHW365"/>
      <c r="AHX365"/>
      <c r="AHY365"/>
      <c r="AHZ365"/>
      <c r="AIA365"/>
      <c r="AIB365"/>
      <c r="AIC365"/>
      <c r="AID365"/>
      <c r="AIE365"/>
      <c r="AIF365"/>
      <c r="AIG365"/>
      <c r="AIH365"/>
      <c r="AII365"/>
      <c r="AIJ365"/>
      <c r="AIK365"/>
      <c r="AIL365"/>
      <c r="AIM365"/>
      <c r="AIN365"/>
      <c r="AIO365"/>
      <c r="AIP365"/>
      <c r="AIQ365"/>
      <c r="AIR365"/>
      <c r="AIS365"/>
      <c r="AIT365"/>
      <c r="AIU365"/>
      <c r="AIV365"/>
      <c r="AIW365"/>
      <c r="AIX365"/>
      <c r="AIY365"/>
      <c r="AIZ365"/>
      <c r="AJA365"/>
      <c r="AJB365"/>
      <c r="AJC365"/>
      <c r="AJD365"/>
      <c r="AJE365"/>
      <c r="AJF365"/>
      <c r="AJG365"/>
      <c r="AJH365"/>
      <c r="AJI365"/>
      <c r="AJJ365"/>
      <c r="AJK365"/>
      <c r="AJL365"/>
      <c r="AJM365"/>
      <c r="AJN365"/>
      <c r="AJO365"/>
      <c r="AJP365"/>
      <c r="AJQ365"/>
      <c r="AJR365"/>
      <c r="AJS365"/>
      <c r="AJT365"/>
      <c r="AJU365"/>
      <c r="AJV365"/>
      <c r="AJW365"/>
      <c r="AJX365"/>
      <c r="AJY365"/>
      <c r="AJZ365"/>
      <c r="AKA365"/>
      <c r="AKB365"/>
      <c r="AKC365"/>
      <c r="AKD365"/>
      <c r="AKE365"/>
      <c r="AKF365"/>
      <c r="AKG365"/>
      <c r="AKH365"/>
      <c r="AKI365"/>
      <c r="AKJ365"/>
      <c r="AKK365"/>
      <c r="AKL365"/>
      <c r="AKM365"/>
      <c r="AKN365"/>
      <c r="AKO365"/>
      <c r="AKP365"/>
      <c r="AKQ365"/>
      <c r="AKR365"/>
      <c r="AKS365"/>
      <c r="AKT365"/>
      <c r="AKU365"/>
      <c r="AKV365"/>
      <c r="AKW365"/>
      <c r="AKX365"/>
      <c r="AKY365"/>
      <c r="AKZ365"/>
      <c r="ALA365"/>
      <c r="ALB365"/>
      <c r="ALC365"/>
      <c r="ALD365"/>
      <c r="ALE365"/>
      <c r="ALF365"/>
      <c r="ALG365"/>
      <c r="ALH365"/>
      <c r="ALI365"/>
      <c r="ALJ365"/>
      <c r="ALK365"/>
      <c r="ALL365"/>
      <c r="ALM365"/>
      <c r="ALN365"/>
      <c r="ALO365"/>
      <c r="ALP365"/>
      <c r="ALQ365"/>
      <c r="ALR365"/>
      <c r="ALS365"/>
      <c r="ALT365"/>
      <c r="ALU365"/>
      <c r="ALV365"/>
      <c r="ALW365"/>
      <c r="ALX365"/>
      <c r="ALY365"/>
      <c r="ALZ365"/>
      <c r="AMA365"/>
      <c r="AMB365"/>
      <c r="AMC365"/>
      <c r="AMD365"/>
      <c r="AME365"/>
      <c r="AMF365"/>
      <c r="AMG365"/>
      <c r="AMH365"/>
      <c r="AMI365"/>
      <c r="AMJ365"/>
    </row>
    <row r="366" spans="1:1024" x14ac:dyDescent="0.25">
      <c r="A366" s="101" t="s">
        <v>1381</v>
      </c>
      <c r="D366" s="102">
        <v>0.99099999999999999</v>
      </c>
      <c r="G366" s="102">
        <v>0.96899999999999997</v>
      </c>
      <c r="I366" s="102">
        <v>0.47699999999999998</v>
      </c>
      <c r="J366" s="102">
        <v>0.98899999999999999</v>
      </c>
      <c r="K366" s="102">
        <v>0.98399999999999999</v>
      </c>
      <c r="M366" s="102">
        <v>0.87</v>
      </c>
      <c r="N366" s="102">
        <v>1</v>
      </c>
      <c r="P366" s="103">
        <v>0.92100000000000004</v>
      </c>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row>
    <row r="367" spans="1:1024" x14ac:dyDescent="0.25">
      <c r="A367" s="101" t="s">
        <v>1382</v>
      </c>
      <c r="B367" s="102">
        <v>0.96</v>
      </c>
      <c r="C367"/>
      <c r="D367" s="102">
        <v>0.96699999999999997</v>
      </c>
      <c r="E367" s="102">
        <v>0.88400000000000001</v>
      </c>
      <c r="F367"/>
      <c r="G367" s="102">
        <v>0.879</v>
      </c>
      <c r="H367" s="102">
        <v>0.97499999999999998</v>
      </c>
      <c r="I367" s="102">
        <v>0.48699999999999999</v>
      </c>
      <c r="J367" s="102">
        <v>0.98399999999999999</v>
      </c>
      <c r="K367" s="102">
        <v>0.95</v>
      </c>
      <c r="L367" s="102">
        <v>0.97599999999999998</v>
      </c>
      <c r="M367" s="102">
        <v>0.84699999999999998</v>
      </c>
      <c r="N367" s="102">
        <v>0.99</v>
      </c>
      <c r="O367" s="102">
        <v>0.85</v>
      </c>
      <c r="P367" s="103">
        <v>0.97699999999999998</v>
      </c>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c r="ST367"/>
      <c r="SU367"/>
      <c r="SV367"/>
      <c r="SW367"/>
      <c r="SX367"/>
      <c r="SY367"/>
      <c r="SZ367"/>
      <c r="TA367"/>
      <c r="TB367"/>
      <c r="TC367"/>
      <c r="TD367"/>
      <c r="TE367"/>
      <c r="TF367"/>
      <c r="TG367"/>
      <c r="TH367"/>
      <c r="TI367"/>
      <c r="TJ367"/>
      <c r="TK367"/>
      <c r="TL367"/>
      <c r="TM367"/>
      <c r="TN367"/>
      <c r="TO367"/>
      <c r="TP367"/>
      <c r="TQ367"/>
      <c r="TR367"/>
      <c r="TS367"/>
      <c r="TT367"/>
      <c r="TU367"/>
      <c r="TV367"/>
      <c r="TW367"/>
      <c r="TX367"/>
      <c r="TY367"/>
      <c r="TZ367"/>
      <c r="UA367"/>
      <c r="UB367"/>
      <c r="UC367"/>
      <c r="UD367"/>
      <c r="UE367"/>
      <c r="UF367"/>
      <c r="UG367"/>
      <c r="UH367"/>
      <c r="UI367"/>
      <c r="UJ367"/>
      <c r="UK367"/>
      <c r="UL367"/>
      <c r="UM367"/>
      <c r="UN367"/>
      <c r="UO367"/>
      <c r="UP367"/>
      <c r="UQ367"/>
      <c r="UR367"/>
      <c r="US367"/>
      <c r="UT367"/>
      <c r="UU367"/>
      <c r="UV367"/>
      <c r="UW367"/>
      <c r="UX367"/>
      <c r="UY367"/>
      <c r="UZ367"/>
      <c r="VA367"/>
      <c r="VB367"/>
      <c r="VC367"/>
      <c r="VD367"/>
      <c r="VE367"/>
      <c r="VF367"/>
      <c r="VG367"/>
      <c r="VH367"/>
      <c r="VI367"/>
      <c r="VJ367"/>
      <c r="VK367"/>
      <c r="VL367"/>
      <c r="VM367"/>
      <c r="VN367"/>
      <c r="VO367"/>
      <c r="VP367"/>
      <c r="VQ367"/>
      <c r="VR367"/>
      <c r="VS367"/>
      <c r="VT367"/>
      <c r="VU367"/>
      <c r="VV367"/>
      <c r="VW367"/>
      <c r="VX367"/>
      <c r="VY367"/>
      <c r="VZ367"/>
      <c r="WA367"/>
      <c r="WB367"/>
      <c r="WC367"/>
      <c r="WD367"/>
      <c r="WE367"/>
      <c r="WF367"/>
      <c r="WG367"/>
      <c r="WH367"/>
      <c r="WI367"/>
      <c r="WJ367"/>
      <c r="WK367"/>
      <c r="WL367"/>
      <c r="WM367"/>
      <c r="WN367"/>
      <c r="WO367"/>
      <c r="WP367"/>
      <c r="WQ367"/>
      <c r="WR367"/>
      <c r="WS367"/>
      <c r="WT367"/>
      <c r="WU367"/>
      <c r="WV367"/>
      <c r="WW367"/>
      <c r="WX367"/>
      <c r="WY367"/>
      <c r="WZ367"/>
      <c r="XA367"/>
      <c r="XB367"/>
      <c r="XC367"/>
      <c r="XD367"/>
      <c r="XE367"/>
      <c r="XF367"/>
      <c r="XG367"/>
      <c r="XH367"/>
      <c r="XI367"/>
      <c r="XJ367"/>
      <c r="XK367"/>
      <c r="XL367"/>
      <c r="XM367"/>
      <c r="XN367"/>
      <c r="XO367"/>
      <c r="XP367"/>
      <c r="XQ367"/>
      <c r="XR367"/>
      <c r="XS367"/>
      <c r="XT367"/>
      <c r="XU367"/>
      <c r="XV367"/>
      <c r="XW367"/>
      <c r="XX367"/>
      <c r="XY367"/>
      <c r="XZ367"/>
      <c r="YA367"/>
      <c r="YB367"/>
      <c r="YC367"/>
      <c r="YD367"/>
      <c r="YE367"/>
      <c r="YF367"/>
      <c r="YG367"/>
      <c r="YH367"/>
      <c r="YI367"/>
      <c r="YJ367"/>
      <c r="YK367"/>
      <c r="YL367"/>
      <c r="YM367"/>
      <c r="YN367"/>
      <c r="YO367"/>
      <c r="YP367"/>
      <c r="YQ367"/>
      <c r="YR367"/>
      <c r="YS367"/>
      <c r="YT367"/>
      <c r="YU367"/>
      <c r="YV367"/>
      <c r="YW367"/>
      <c r="YX367"/>
      <c r="YY367"/>
      <c r="YZ367"/>
      <c r="ZA367"/>
      <c r="ZB367"/>
      <c r="ZC367"/>
      <c r="ZD367"/>
      <c r="ZE367"/>
      <c r="ZF367"/>
      <c r="ZG367"/>
      <c r="ZH367"/>
      <c r="ZI367"/>
      <c r="ZJ367"/>
      <c r="ZK367"/>
      <c r="ZL367"/>
      <c r="ZM367"/>
      <c r="ZN367"/>
      <c r="ZO367"/>
      <c r="ZP367"/>
      <c r="ZQ367"/>
      <c r="ZR367"/>
      <c r="ZS367"/>
      <c r="ZT367"/>
      <c r="ZU367"/>
      <c r="ZV367"/>
      <c r="ZW367"/>
      <c r="ZX367"/>
      <c r="ZY367"/>
      <c r="ZZ367"/>
      <c r="AAA367"/>
      <c r="AAB367"/>
      <c r="AAC367"/>
      <c r="AAD367"/>
      <c r="AAE367"/>
      <c r="AAF367"/>
      <c r="AAG367"/>
      <c r="AAH367"/>
      <c r="AAI367"/>
      <c r="AAJ367"/>
      <c r="AAK367"/>
      <c r="AAL367"/>
      <c r="AAM367"/>
      <c r="AAN367"/>
      <c r="AAO367"/>
      <c r="AAP367"/>
      <c r="AAQ367"/>
      <c r="AAR367"/>
      <c r="AAS367"/>
      <c r="AAT367"/>
      <c r="AAU367"/>
      <c r="AAV367"/>
      <c r="AAW367"/>
      <c r="AAX367"/>
      <c r="AAY367"/>
      <c r="AAZ367"/>
      <c r="ABA367"/>
      <c r="ABB367"/>
      <c r="ABC367"/>
      <c r="ABD367"/>
      <c r="ABE367"/>
      <c r="ABF367"/>
      <c r="ABG367"/>
      <c r="ABH367"/>
      <c r="ABI367"/>
      <c r="ABJ367"/>
      <c r="ABK367"/>
      <c r="ABL367"/>
      <c r="ABM367"/>
      <c r="ABN367"/>
      <c r="ABO367"/>
      <c r="ABP367"/>
      <c r="ABQ367"/>
      <c r="ABR367"/>
      <c r="ABS367"/>
      <c r="ABT367"/>
      <c r="ABU367"/>
      <c r="ABV367"/>
      <c r="ABW367"/>
      <c r="ABX367"/>
      <c r="ABY367"/>
      <c r="ABZ367"/>
      <c r="ACA367"/>
      <c r="ACB367"/>
      <c r="ACC367"/>
      <c r="ACD367"/>
      <c r="ACE367"/>
      <c r="ACF367"/>
      <c r="ACG367"/>
      <c r="ACH367"/>
      <c r="ACI367"/>
      <c r="ACJ367"/>
      <c r="ACK367"/>
      <c r="ACL367"/>
      <c r="ACM367"/>
      <c r="ACN367"/>
      <c r="ACO367"/>
      <c r="ACP367"/>
      <c r="ACQ367"/>
      <c r="ACR367"/>
      <c r="ACS367"/>
      <c r="ACT367"/>
      <c r="ACU367"/>
      <c r="ACV367"/>
      <c r="ACW367"/>
      <c r="ACX367"/>
      <c r="ACY367"/>
      <c r="ACZ367"/>
      <c r="ADA367"/>
      <c r="ADB367"/>
      <c r="ADC367"/>
      <c r="ADD367"/>
      <c r="ADE367"/>
      <c r="ADF367"/>
      <c r="ADG367"/>
      <c r="ADH367"/>
      <c r="ADI367"/>
      <c r="ADJ367"/>
      <c r="ADK367"/>
      <c r="ADL367"/>
      <c r="ADM367"/>
      <c r="ADN367"/>
      <c r="ADO367"/>
      <c r="ADP367"/>
      <c r="ADQ367"/>
      <c r="ADR367"/>
      <c r="ADS367"/>
      <c r="ADT367"/>
      <c r="ADU367"/>
      <c r="ADV367"/>
      <c r="ADW367"/>
      <c r="ADX367"/>
      <c r="ADY367"/>
      <c r="ADZ367"/>
      <c r="AEA367"/>
      <c r="AEB367"/>
      <c r="AEC367"/>
      <c r="AED367"/>
      <c r="AEE367"/>
      <c r="AEF367"/>
      <c r="AEG367"/>
      <c r="AEH367"/>
      <c r="AEI367"/>
      <c r="AEJ367"/>
      <c r="AEK367"/>
      <c r="AEL367"/>
      <c r="AEM367"/>
      <c r="AEN367"/>
      <c r="AEO367"/>
      <c r="AEP367"/>
      <c r="AEQ367"/>
      <c r="AER367"/>
      <c r="AES367"/>
      <c r="AET367"/>
      <c r="AEU367"/>
      <c r="AEV367"/>
      <c r="AEW367"/>
      <c r="AEX367"/>
      <c r="AEY367"/>
      <c r="AEZ367"/>
      <c r="AFA367"/>
      <c r="AFB367"/>
      <c r="AFC367"/>
      <c r="AFD367"/>
      <c r="AFE367"/>
      <c r="AFF367"/>
      <c r="AFG367"/>
      <c r="AFH367"/>
      <c r="AFI367"/>
      <c r="AFJ367"/>
      <c r="AFK367"/>
      <c r="AFL367"/>
      <c r="AFM367"/>
      <c r="AFN367"/>
      <c r="AFO367"/>
      <c r="AFP367"/>
      <c r="AFQ367"/>
      <c r="AFR367"/>
      <c r="AFS367"/>
      <c r="AFT367"/>
      <c r="AFU367"/>
      <c r="AFV367"/>
      <c r="AFW367"/>
      <c r="AFX367"/>
      <c r="AFY367"/>
      <c r="AFZ367"/>
      <c r="AGA367"/>
      <c r="AGB367"/>
      <c r="AGC367"/>
      <c r="AGD367"/>
      <c r="AGE367"/>
      <c r="AGF367"/>
      <c r="AGG367"/>
      <c r="AGH367"/>
      <c r="AGI367"/>
      <c r="AGJ367"/>
      <c r="AGK367"/>
      <c r="AGL367"/>
      <c r="AGM367"/>
      <c r="AGN367"/>
      <c r="AGO367"/>
      <c r="AGP367"/>
      <c r="AGQ367"/>
      <c r="AGR367"/>
      <c r="AGS367"/>
      <c r="AGT367"/>
      <c r="AGU367"/>
      <c r="AGV367"/>
      <c r="AGW367"/>
      <c r="AGX367"/>
      <c r="AGY367"/>
      <c r="AGZ367"/>
      <c r="AHA367"/>
      <c r="AHB367"/>
      <c r="AHC367"/>
      <c r="AHD367"/>
      <c r="AHE367"/>
      <c r="AHF367"/>
      <c r="AHG367"/>
      <c r="AHH367"/>
      <c r="AHI367"/>
      <c r="AHJ367"/>
      <c r="AHK367"/>
      <c r="AHL367"/>
      <c r="AHM367"/>
      <c r="AHN367"/>
      <c r="AHO367"/>
      <c r="AHP367"/>
      <c r="AHQ367"/>
      <c r="AHR367"/>
      <c r="AHS367"/>
      <c r="AHT367"/>
      <c r="AHU367"/>
      <c r="AHV367"/>
      <c r="AHW367"/>
      <c r="AHX367"/>
      <c r="AHY367"/>
      <c r="AHZ367"/>
      <c r="AIA367"/>
      <c r="AIB367"/>
      <c r="AIC367"/>
      <c r="AID367"/>
      <c r="AIE367"/>
      <c r="AIF367"/>
      <c r="AIG367"/>
      <c r="AIH367"/>
      <c r="AII367"/>
      <c r="AIJ367"/>
      <c r="AIK367"/>
      <c r="AIL367"/>
      <c r="AIM367"/>
      <c r="AIN367"/>
      <c r="AIO367"/>
      <c r="AIP367"/>
      <c r="AIQ367"/>
      <c r="AIR367"/>
      <c r="AIS367"/>
      <c r="AIT367"/>
      <c r="AIU367"/>
      <c r="AIV367"/>
      <c r="AIW367"/>
      <c r="AIX367"/>
      <c r="AIY367"/>
      <c r="AIZ367"/>
      <c r="AJA367"/>
      <c r="AJB367"/>
      <c r="AJC367"/>
      <c r="AJD367"/>
      <c r="AJE367"/>
      <c r="AJF367"/>
      <c r="AJG367"/>
      <c r="AJH367"/>
      <c r="AJI367"/>
      <c r="AJJ367"/>
      <c r="AJK367"/>
      <c r="AJL367"/>
      <c r="AJM367"/>
      <c r="AJN367"/>
      <c r="AJO367"/>
      <c r="AJP367"/>
      <c r="AJQ367"/>
      <c r="AJR367"/>
      <c r="AJS367"/>
      <c r="AJT367"/>
      <c r="AJU367"/>
      <c r="AJV367"/>
      <c r="AJW367"/>
      <c r="AJX367"/>
      <c r="AJY367"/>
      <c r="AJZ367"/>
      <c r="AKA367"/>
      <c r="AKB367"/>
      <c r="AKC367"/>
      <c r="AKD367"/>
      <c r="AKE367"/>
      <c r="AKF367"/>
      <c r="AKG367"/>
      <c r="AKH367"/>
      <c r="AKI367"/>
      <c r="AKJ367"/>
      <c r="AKK367"/>
      <c r="AKL367"/>
      <c r="AKM367"/>
      <c r="AKN367"/>
      <c r="AKO367"/>
      <c r="AKP367"/>
      <c r="AKQ367"/>
      <c r="AKR367"/>
      <c r="AKS367"/>
      <c r="AKT367"/>
      <c r="AKU367"/>
      <c r="AKV367"/>
      <c r="AKW367"/>
      <c r="AKX367"/>
      <c r="AKY367"/>
      <c r="AKZ367"/>
      <c r="ALA367"/>
      <c r="ALB367"/>
      <c r="ALC367"/>
      <c r="ALD367"/>
      <c r="ALE367"/>
      <c r="ALF367"/>
      <c r="ALG367"/>
      <c r="ALH367"/>
      <c r="ALI367"/>
      <c r="ALJ367"/>
      <c r="ALK367"/>
      <c r="ALL367"/>
      <c r="ALM367"/>
      <c r="ALN367"/>
      <c r="ALO367"/>
      <c r="ALP367"/>
      <c r="ALQ367"/>
      <c r="ALR367"/>
      <c r="ALS367"/>
      <c r="ALT367"/>
      <c r="ALU367"/>
      <c r="ALV367"/>
      <c r="ALW367"/>
      <c r="ALX367"/>
      <c r="ALY367"/>
      <c r="ALZ367"/>
      <c r="AMA367"/>
      <c r="AMB367"/>
      <c r="AMC367"/>
      <c r="AMD367"/>
      <c r="AME367"/>
      <c r="AMF367"/>
      <c r="AMG367"/>
      <c r="AMH367"/>
      <c r="AMI367"/>
      <c r="AMJ367"/>
    </row>
    <row r="368" spans="1:1024" x14ac:dyDescent="0.25">
      <c r="A368" s="101" t="s">
        <v>1383</v>
      </c>
      <c r="B368" s="102">
        <v>0.96</v>
      </c>
      <c r="D368" s="102">
        <v>0.96499999999999997</v>
      </c>
      <c r="E368" s="102">
        <v>0.63800000000000001</v>
      </c>
      <c r="G368" s="102">
        <v>0.879</v>
      </c>
      <c r="H368" s="102">
        <v>0.95040000000000002</v>
      </c>
      <c r="I368" s="102">
        <v>0.45500000000000002</v>
      </c>
      <c r="J368" s="102">
        <v>0.94099999999999995</v>
      </c>
      <c r="K368" s="102">
        <v>0.95799999999999996</v>
      </c>
      <c r="L368" s="102">
        <v>0.97599999999999998</v>
      </c>
      <c r="M368" s="102">
        <v>0.76100000000000001</v>
      </c>
      <c r="N368" s="102">
        <v>0.99</v>
      </c>
      <c r="O368" s="102">
        <v>0.88</v>
      </c>
      <c r="P368" s="103">
        <v>0.80069999999999997</v>
      </c>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c r="ST368"/>
      <c r="SU368"/>
      <c r="SV368"/>
      <c r="SW368"/>
      <c r="SX368"/>
      <c r="SY368"/>
      <c r="SZ368"/>
      <c r="TA368"/>
      <c r="TB368"/>
      <c r="TC368"/>
      <c r="TD368"/>
      <c r="TE368"/>
      <c r="TF368"/>
      <c r="TG368"/>
      <c r="TH368"/>
      <c r="TI368"/>
      <c r="TJ368"/>
      <c r="TK368"/>
      <c r="TL368"/>
      <c r="TM368"/>
      <c r="TN368"/>
      <c r="TO368"/>
      <c r="TP368"/>
      <c r="TQ368"/>
      <c r="TR368"/>
      <c r="TS368"/>
      <c r="TT368"/>
      <c r="TU368"/>
      <c r="TV368"/>
      <c r="TW368"/>
      <c r="TX368"/>
      <c r="TY368"/>
      <c r="TZ368"/>
      <c r="UA368"/>
      <c r="UB368"/>
      <c r="UC368"/>
      <c r="UD368"/>
      <c r="UE368"/>
      <c r="UF368"/>
      <c r="UG368"/>
      <c r="UH368"/>
      <c r="UI368"/>
      <c r="UJ368"/>
      <c r="UK368"/>
      <c r="UL368"/>
      <c r="UM368"/>
      <c r="UN368"/>
      <c r="UO368"/>
      <c r="UP368"/>
      <c r="UQ368"/>
      <c r="UR368"/>
      <c r="US368"/>
      <c r="UT368"/>
      <c r="UU368"/>
      <c r="UV368"/>
      <c r="UW368"/>
      <c r="UX368"/>
      <c r="UY368"/>
      <c r="UZ368"/>
      <c r="VA368"/>
      <c r="VB368"/>
      <c r="VC368"/>
      <c r="VD368"/>
      <c r="VE368"/>
      <c r="VF368"/>
      <c r="VG368"/>
      <c r="VH368"/>
      <c r="VI368"/>
      <c r="VJ368"/>
      <c r="VK368"/>
      <c r="VL368"/>
      <c r="VM368"/>
      <c r="VN368"/>
      <c r="VO368"/>
      <c r="VP368"/>
      <c r="VQ368"/>
      <c r="VR368"/>
      <c r="VS368"/>
      <c r="VT368"/>
      <c r="VU368"/>
      <c r="VV368"/>
      <c r="VW368"/>
      <c r="VX368"/>
      <c r="VY368"/>
      <c r="VZ368"/>
      <c r="WA368"/>
      <c r="WB368"/>
      <c r="WC368"/>
      <c r="WD368"/>
      <c r="WE368"/>
      <c r="WF368"/>
      <c r="WG368"/>
      <c r="WH368"/>
      <c r="WI368"/>
      <c r="WJ368"/>
      <c r="WK368"/>
      <c r="WL368"/>
      <c r="WM368"/>
      <c r="WN368"/>
      <c r="WO368"/>
      <c r="WP368"/>
      <c r="WQ368"/>
      <c r="WR368"/>
      <c r="WS368"/>
      <c r="WT368"/>
      <c r="WU368"/>
      <c r="WV368"/>
      <c r="WW368"/>
      <c r="WX368"/>
      <c r="WY368"/>
      <c r="WZ368"/>
      <c r="XA368"/>
      <c r="XB368"/>
      <c r="XC368"/>
      <c r="XD368"/>
      <c r="XE368"/>
      <c r="XF368"/>
      <c r="XG368"/>
      <c r="XH368"/>
      <c r="XI368"/>
      <c r="XJ368"/>
      <c r="XK368"/>
      <c r="XL368"/>
      <c r="XM368"/>
      <c r="XN368"/>
      <c r="XO368"/>
      <c r="XP368"/>
      <c r="XQ368"/>
      <c r="XR368"/>
      <c r="XS368"/>
      <c r="XT368"/>
      <c r="XU368"/>
      <c r="XV368"/>
      <c r="XW368"/>
      <c r="XX368"/>
      <c r="XY368"/>
      <c r="XZ368"/>
      <c r="YA368"/>
      <c r="YB368"/>
      <c r="YC368"/>
      <c r="YD368"/>
      <c r="YE368"/>
      <c r="YF368"/>
      <c r="YG368"/>
      <c r="YH368"/>
      <c r="YI368"/>
      <c r="YJ368"/>
      <c r="YK368"/>
      <c r="YL368"/>
      <c r="YM368"/>
      <c r="YN368"/>
      <c r="YO368"/>
      <c r="YP368"/>
      <c r="YQ368"/>
      <c r="YR368"/>
      <c r="YS368"/>
      <c r="YT368"/>
      <c r="YU368"/>
      <c r="YV368"/>
      <c r="YW368"/>
      <c r="YX368"/>
      <c r="YY368"/>
      <c r="YZ368"/>
      <c r="ZA368"/>
      <c r="ZB368"/>
      <c r="ZC368"/>
      <c r="ZD368"/>
      <c r="ZE368"/>
      <c r="ZF368"/>
      <c r="ZG368"/>
      <c r="ZH368"/>
      <c r="ZI368"/>
      <c r="ZJ368"/>
      <c r="ZK368"/>
      <c r="ZL368"/>
      <c r="ZM368"/>
      <c r="ZN368"/>
      <c r="ZO368"/>
      <c r="ZP368"/>
      <c r="ZQ368"/>
      <c r="ZR368"/>
      <c r="ZS368"/>
      <c r="ZT368"/>
      <c r="ZU368"/>
      <c r="ZV368"/>
      <c r="ZW368"/>
      <c r="ZX368"/>
      <c r="ZY368"/>
      <c r="ZZ368"/>
      <c r="AAA368"/>
      <c r="AAB368"/>
      <c r="AAC368"/>
      <c r="AAD368"/>
      <c r="AAE368"/>
      <c r="AAF368"/>
      <c r="AAG368"/>
      <c r="AAH368"/>
      <c r="AAI368"/>
      <c r="AAJ368"/>
      <c r="AAK368"/>
      <c r="AAL368"/>
      <c r="AAM368"/>
      <c r="AAN368"/>
      <c r="AAO368"/>
      <c r="AAP368"/>
      <c r="AAQ368"/>
      <c r="AAR368"/>
      <c r="AAS368"/>
      <c r="AAT368"/>
      <c r="AAU368"/>
      <c r="AAV368"/>
      <c r="AAW368"/>
      <c r="AAX368"/>
      <c r="AAY368"/>
      <c r="AAZ368"/>
      <c r="ABA368"/>
      <c r="ABB368"/>
      <c r="ABC368"/>
      <c r="ABD368"/>
      <c r="ABE368"/>
      <c r="ABF368"/>
      <c r="ABG368"/>
      <c r="ABH368"/>
      <c r="ABI368"/>
      <c r="ABJ368"/>
      <c r="ABK368"/>
      <c r="ABL368"/>
      <c r="ABM368"/>
      <c r="ABN368"/>
      <c r="ABO368"/>
      <c r="ABP368"/>
      <c r="ABQ368"/>
      <c r="ABR368"/>
      <c r="ABS368"/>
      <c r="ABT368"/>
      <c r="ABU368"/>
      <c r="ABV368"/>
      <c r="ABW368"/>
      <c r="ABX368"/>
      <c r="ABY368"/>
      <c r="ABZ368"/>
      <c r="ACA368"/>
      <c r="ACB368"/>
      <c r="ACC368"/>
      <c r="ACD368"/>
      <c r="ACE368"/>
      <c r="ACF368"/>
      <c r="ACG368"/>
      <c r="ACH368"/>
      <c r="ACI368"/>
      <c r="ACJ368"/>
      <c r="ACK368"/>
      <c r="ACL368"/>
      <c r="ACM368"/>
      <c r="ACN368"/>
      <c r="ACO368"/>
      <c r="ACP368"/>
      <c r="ACQ368"/>
      <c r="ACR368"/>
      <c r="ACS368"/>
      <c r="ACT368"/>
      <c r="ACU368"/>
      <c r="ACV368"/>
      <c r="ACW368"/>
      <c r="ACX368"/>
      <c r="ACY368"/>
      <c r="ACZ368"/>
      <c r="ADA368"/>
      <c r="ADB368"/>
      <c r="ADC368"/>
      <c r="ADD368"/>
      <c r="ADE368"/>
      <c r="ADF368"/>
      <c r="ADG368"/>
      <c r="ADH368"/>
      <c r="ADI368"/>
      <c r="ADJ368"/>
      <c r="ADK368"/>
      <c r="ADL368"/>
      <c r="ADM368"/>
      <c r="ADN368"/>
      <c r="ADO368"/>
      <c r="ADP368"/>
      <c r="ADQ368"/>
      <c r="ADR368"/>
      <c r="ADS368"/>
      <c r="ADT368"/>
      <c r="ADU368"/>
      <c r="ADV368"/>
      <c r="ADW368"/>
      <c r="ADX368"/>
      <c r="ADY368"/>
      <c r="ADZ368"/>
      <c r="AEA368"/>
      <c r="AEB368"/>
      <c r="AEC368"/>
      <c r="AED368"/>
      <c r="AEE368"/>
      <c r="AEF368"/>
      <c r="AEG368"/>
      <c r="AEH368"/>
      <c r="AEI368"/>
      <c r="AEJ368"/>
      <c r="AEK368"/>
      <c r="AEL368"/>
      <c r="AEM368"/>
      <c r="AEN368"/>
      <c r="AEO368"/>
      <c r="AEP368"/>
      <c r="AEQ368"/>
      <c r="AER368"/>
      <c r="AES368"/>
      <c r="AET368"/>
      <c r="AEU368"/>
      <c r="AEV368"/>
      <c r="AEW368"/>
      <c r="AEX368"/>
      <c r="AEY368"/>
      <c r="AEZ368"/>
      <c r="AFA368"/>
      <c r="AFB368"/>
      <c r="AFC368"/>
      <c r="AFD368"/>
      <c r="AFE368"/>
      <c r="AFF368"/>
      <c r="AFG368"/>
      <c r="AFH368"/>
      <c r="AFI368"/>
      <c r="AFJ368"/>
      <c r="AFK368"/>
      <c r="AFL368"/>
      <c r="AFM368"/>
      <c r="AFN368"/>
      <c r="AFO368"/>
      <c r="AFP368"/>
      <c r="AFQ368"/>
      <c r="AFR368"/>
      <c r="AFS368"/>
      <c r="AFT368"/>
      <c r="AFU368"/>
      <c r="AFV368"/>
      <c r="AFW368"/>
      <c r="AFX368"/>
      <c r="AFY368"/>
      <c r="AFZ368"/>
      <c r="AGA368"/>
      <c r="AGB368"/>
      <c r="AGC368"/>
      <c r="AGD368"/>
      <c r="AGE368"/>
      <c r="AGF368"/>
      <c r="AGG368"/>
      <c r="AGH368"/>
      <c r="AGI368"/>
      <c r="AGJ368"/>
      <c r="AGK368"/>
      <c r="AGL368"/>
      <c r="AGM368"/>
      <c r="AGN368"/>
      <c r="AGO368"/>
      <c r="AGP368"/>
      <c r="AGQ368"/>
      <c r="AGR368"/>
      <c r="AGS368"/>
      <c r="AGT368"/>
      <c r="AGU368"/>
      <c r="AGV368"/>
      <c r="AGW368"/>
      <c r="AGX368"/>
      <c r="AGY368"/>
      <c r="AGZ368"/>
      <c r="AHA368"/>
      <c r="AHB368"/>
      <c r="AHC368"/>
      <c r="AHD368"/>
      <c r="AHE368"/>
      <c r="AHF368"/>
      <c r="AHG368"/>
      <c r="AHH368"/>
      <c r="AHI368"/>
      <c r="AHJ368"/>
      <c r="AHK368"/>
      <c r="AHL368"/>
      <c r="AHM368"/>
      <c r="AHN368"/>
      <c r="AHO368"/>
      <c r="AHP368"/>
      <c r="AHQ368"/>
      <c r="AHR368"/>
      <c r="AHS368"/>
      <c r="AHT368"/>
      <c r="AHU368"/>
      <c r="AHV368"/>
      <c r="AHW368"/>
      <c r="AHX368"/>
      <c r="AHY368"/>
      <c r="AHZ368"/>
      <c r="AIA368"/>
      <c r="AIB368"/>
      <c r="AIC368"/>
      <c r="AID368"/>
      <c r="AIE368"/>
      <c r="AIF368"/>
      <c r="AIG368"/>
      <c r="AIH368"/>
      <c r="AII368"/>
      <c r="AIJ368"/>
      <c r="AIK368"/>
      <c r="AIL368"/>
      <c r="AIM368"/>
      <c r="AIN368"/>
      <c r="AIO368"/>
      <c r="AIP368"/>
      <c r="AIQ368"/>
      <c r="AIR368"/>
      <c r="AIS368"/>
      <c r="AIT368"/>
      <c r="AIU368"/>
      <c r="AIV368"/>
      <c r="AIW368"/>
      <c r="AIX368"/>
      <c r="AIY368"/>
      <c r="AIZ368"/>
      <c r="AJA368"/>
      <c r="AJB368"/>
      <c r="AJC368"/>
      <c r="AJD368"/>
      <c r="AJE368"/>
      <c r="AJF368"/>
      <c r="AJG368"/>
      <c r="AJH368"/>
      <c r="AJI368"/>
      <c r="AJJ368"/>
      <c r="AJK368"/>
      <c r="AJL368"/>
      <c r="AJM368"/>
      <c r="AJN368"/>
      <c r="AJO368"/>
      <c r="AJP368"/>
      <c r="AJQ368"/>
      <c r="AJR368"/>
      <c r="AJS368"/>
      <c r="AJT368"/>
      <c r="AJU368"/>
      <c r="AJV368"/>
      <c r="AJW368"/>
      <c r="AJX368"/>
      <c r="AJY368"/>
      <c r="AJZ368"/>
      <c r="AKA368"/>
      <c r="AKB368"/>
      <c r="AKC368"/>
      <c r="AKD368"/>
      <c r="AKE368"/>
      <c r="AKF368"/>
      <c r="AKG368"/>
      <c r="AKH368"/>
      <c r="AKI368"/>
      <c r="AKJ368"/>
      <c r="AKK368"/>
      <c r="AKL368"/>
      <c r="AKM368"/>
      <c r="AKN368"/>
      <c r="AKO368"/>
      <c r="AKP368"/>
      <c r="AKQ368"/>
      <c r="AKR368"/>
      <c r="AKS368"/>
      <c r="AKT368"/>
      <c r="AKU368"/>
      <c r="AKV368"/>
      <c r="AKW368"/>
      <c r="AKX368"/>
      <c r="AKY368"/>
      <c r="AKZ368"/>
      <c r="ALA368"/>
      <c r="ALB368"/>
      <c r="ALC368"/>
      <c r="ALD368"/>
      <c r="ALE368"/>
      <c r="ALF368"/>
      <c r="ALG368"/>
      <c r="ALH368"/>
      <c r="ALI368"/>
      <c r="ALJ368"/>
      <c r="ALK368"/>
      <c r="ALL368"/>
      <c r="ALM368"/>
      <c r="ALN368"/>
      <c r="ALO368"/>
      <c r="ALP368"/>
      <c r="ALQ368"/>
      <c r="ALR368"/>
      <c r="ALS368"/>
      <c r="ALT368"/>
      <c r="ALU368"/>
      <c r="ALV368"/>
      <c r="ALW368"/>
      <c r="ALX368"/>
      <c r="ALY368"/>
      <c r="ALZ368"/>
      <c r="AMA368"/>
      <c r="AMB368"/>
      <c r="AMC368"/>
      <c r="AMD368"/>
      <c r="AME368"/>
      <c r="AMF368"/>
      <c r="AMG368"/>
      <c r="AMH368"/>
      <c r="AMI368"/>
      <c r="AMJ368"/>
    </row>
    <row r="369" spans="1:1024" x14ac:dyDescent="0.25">
      <c r="A369" s="101" t="s">
        <v>1384</v>
      </c>
      <c r="B369" s="102">
        <v>0.99</v>
      </c>
      <c r="C369" s="102">
        <v>0.90500000000000003</v>
      </c>
      <c r="D369" s="102">
        <v>0.99099999999999999</v>
      </c>
      <c r="E369" s="102">
        <v>0.82399999999999995</v>
      </c>
      <c r="G369" s="102">
        <v>0.96</v>
      </c>
      <c r="H369" s="102">
        <v>0.996</v>
      </c>
      <c r="I369" s="102">
        <v>0.48399999999999999</v>
      </c>
      <c r="J369" s="102">
        <v>0.98899999999999999</v>
      </c>
      <c r="K369" s="102">
        <v>0.97699999999999998</v>
      </c>
      <c r="M369" s="102">
        <v>0.87</v>
      </c>
      <c r="N369" s="102">
        <v>1</v>
      </c>
      <c r="O369" s="102">
        <v>0.89</v>
      </c>
      <c r="P369" s="103">
        <v>0.90900000000000003</v>
      </c>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c r="AAA369"/>
      <c r="AAB369"/>
      <c r="AAC369"/>
      <c r="AAD369"/>
      <c r="AAE369"/>
      <c r="AAF369"/>
      <c r="AAG369"/>
      <c r="AAH369"/>
      <c r="AAI369"/>
      <c r="AAJ369"/>
      <c r="AAK369"/>
      <c r="AAL369"/>
      <c r="AAM369"/>
      <c r="AAN369"/>
      <c r="AAO369"/>
      <c r="AAP369"/>
      <c r="AAQ369"/>
      <c r="AAR369"/>
      <c r="AAS369"/>
      <c r="AAT369"/>
      <c r="AAU369"/>
      <c r="AAV369"/>
      <c r="AAW369"/>
      <c r="AAX369"/>
      <c r="AAY369"/>
      <c r="AAZ369"/>
      <c r="ABA369"/>
      <c r="ABB369"/>
      <c r="ABC369"/>
      <c r="ABD369"/>
      <c r="ABE369"/>
      <c r="ABF369"/>
      <c r="ABG369"/>
      <c r="ABH369"/>
      <c r="ABI369"/>
      <c r="ABJ369"/>
      <c r="ABK369"/>
      <c r="ABL369"/>
      <c r="ABM369"/>
      <c r="ABN369"/>
      <c r="ABO369"/>
      <c r="ABP369"/>
      <c r="ABQ369"/>
      <c r="ABR369"/>
      <c r="ABS369"/>
      <c r="ABT369"/>
      <c r="ABU369"/>
      <c r="ABV369"/>
      <c r="ABW369"/>
      <c r="ABX369"/>
      <c r="ABY369"/>
      <c r="ABZ369"/>
      <c r="ACA369"/>
      <c r="ACB369"/>
      <c r="ACC369"/>
      <c r="ACD369"/>
      <c r="ACE369"/>
      <c r="ACF369"/>
      <c r="ACG369"/>
      <c r="ACH369"/>
      <c r="ACI369"/>
      <c r="ACJ369"/>
      <c r="ACK369"/>
      <c r="ACL369"/>
      <c r="ACM369"/>
      <c r="ACN369"/>
      <c r="ACO369"/>
      <c r="ACP369"/>
      <c r="ACQ369"/>
      <c r="ACR369"/>
      <c r="ACS369"/>
      <c r="ACT369"/>
      <c r="ACU369"/>
      <c r="ACV369"/>
      <c r="ACW369"/>
      <c r="ACX369"/>
      <c r="ACY369"/>
      <c r="ACZ369"/>
      <c r="ADA369"/>
      <c r="ADB369"/>
      <c r="ADC369"/>
      <c r="ADD369"/>
      <c r="ADE369"/>
      <c r="ADF369"/>
      <c r="ADG369"/>
      <c r="ADH369"/>
      <c r="ADI369"/>
      <c r="ADJ369"/>
      <c r="ADK369"/>
      <c r="ADL369"/>
      <c r="ADM369"/>
      <c r="ADN369"/>
      <c r="ADO369"/>
      <c r="ADP369"/>
      <c r="ADQ369"/>
      <c r="ADR369"/>
      <c r="ADS369"/>
      <c r="ADT369"/>
      <c r="ADU369"/>
      <c r="ADV369"/>
      <c r="ADW369"/>
      <c r="ADX369"/>
      <c r="ADY369"/>
      <c r="ADZ369"/>
      <c r="AEA369"/>
      <c r="AEB369"/>
      <c r="AEC369"/>
      <c r="AED369"/>
      <c r="AEE369"/>
      <c r="AEF369"/>
      <c r="AEG369"/>
      <c r="AEH369"/>
      <c r="AEI369"/>
      <c r="AEJ369"/>
      <c r="AEK369"/>
      <c r="AEL369"/>
      <c r="AEM369"/>
      <c r="AEN369"/>
      <c r="AEO369"/>
      <c r="AEP369"/>
      <c r="AEQ369"/>
      <c r="AER369"/>
      <c r="AES369"/>
      <c r="AET369"/>
      <c r="AEU369"/>
      <c r="AEV369"/>
      <c r="AEW369"/>
      <c r="AEX369"/>
      <c r="AEY369"/>
      <c r="AEZ369"/>
      <c r="AFA369"/>
      <c r="AFB369"/>
      <c r="AFC369"/>
      <c r="AFD369"/>
      <c r="AFE369"/>
      <c r="AFF369"/>
      <c r="AFG369"/>
      <c r="AFH369"/>
      <c r="AFI369"/>
      <c r="AFJ369"/>
      <c r="AFK369"/>
      <c r="AFL369"/>
      <c r="AFM369"/>
      <c r="AFN369"/>
      <c r="AFO369"/>
      <c r="AFP369"/>
      <c r="AFQ369"/>
      <c r="AFR369"/>
      <c r="AFS369"/>
      <c r="AFT369"/>
      <c r="AFU369"/>
      <c r="AFV369"/>
      <c r="AFW369"/>
      <c r="AFX369"/>
      <c r="AFY369"/>
      <c r="AFZ369"/>
      <c r="AGA369"/>
      <c r="AGB369"/>
      <c r="AGC369"/>
      <c r="AGD369"/>
      <c r="AGE369"/>
      <c r="AGF369"/>
      <c r="AGG369"/>
      <c r="AGH369"/>
      <c r="AGI369"/>
      <c r="AGJ369"/>
      <c r="AGK369"/>
      <c r="AGL369"/>
      <c r="AGM369"/>
      <c r="AGN369"/>
      <c r="AGO369"/>
      <c r="AGP369"/>
      <c r="AGQ369"/>
      <c r="AGR369"/>
      <c r="AGS369"/>
      <c r="AGT369"/>
      <c r="AGU369"/>
      <c r="AGV369"/>
      <c r="AGW369"/>
      <c r="AGX369"/>
      <c r="AGY369"/>
      <c r="AGZ369"/>
      <c r="AHA369"/>
      <c r="AHB369"/>
      <c r="AHC369"/>
      <c r="AHD369"/>
      <c r="AHE369"/>
      <c r="AHF369"/>
      <c r="AHG369"/>
      <c r="AHH369"/>
      <c r="AHI369"/>
      <c r="AHJ369"/>
      <c r="AHK369"/>
      <c r="AHL369"/>
      <c r="AHM369"/>
      <c r="AHN369"/>
      <c r="AHO369"/>
      <c r="AHP369"/>
      <c r="AHQ369"/>
      <c r="AHR369"/>
      <c r="AHS369"/>
      <c r="AHT369"/>
      <c r="AHU369"/>
      <c r="AHV369"/>
      <c r="AHW369"/>
      <c r="AHX369"/>
      <c r="AHY369"/>
      <c r="AHZ369"/>
      <c r="AIA369"/>
      <c r="AIB369"/>
      <c r="AIC369"/>
      <c r="AID369"/>
      <c r="AIE369"/>
      <c r="AIF369"/>
      <c r="AIG369"/>
      <c r="AIH369"/>
      <c r="AII369"/>
      <c r="AIJ369"/>
      <c r="AIK369"/>
      <c r="AIL369"/>
      <c r="AIM369"/>
      <c r="AIN369"/>
      <c r="AIO369"/>
      <c r="AIP369"/>
      <c r="AIQ369"/>
      <c r="AIR369"/>
      <c r="AIS369"/>
      <c r="AIT369"/>
      <c r="AIU369"/>
      <c r="AIV369"/>
      <c r="AIW369"/>
      <c r="AIX369"/>
      <c r="AIY369"/>
      <c r="AIZ369"/>
      <c r="AJA369"/>
      <c r="AJB369"/>
      <c r="AJC369"/>
      <c r="AJD369"/>
      <c r="AJE369"/>
      <c r="AJF369"/>
      <c r="AJG369"/>
      <c r="AJH369"/>
      <c r="AJI369"/>
      <c r="AJJ369"/>
      <c r="AJK369"/>
      <c r="AJL369"/>
      <c r="AJM369"/>
      <c r="AJN369"/>
      <c r="AJO369"/>
      <c r="AJP369"/>
      <c r="AJQ369"/>
      <c r="AJR369"/>
      <c r="AJS369"/>
      <c r="AJT369"/>
      <c r="AJU369"/>
      <c r="AJV369"/>
      <c r="AJW369"/>
      <c r="AJX369"/>
      <c r="AJY369"/>
      <c r="AJZ369"/>
      <c r="AKA369"/>
      <c r="AKB369"/>
      <c r="AKC369"/>
      <c r="AKD369"/>
      <c r="AKE369"/>
      <c r="AKF369"/>
      <c r="AKG369"/>
      <c r="AKH369"/>
      <c r="AKI369"/>
      <c r="AKJ369"/>
      <c r="AKK369"/>
      <c r="AKL369"/>
      <c r="AKM369"/>
      <c r="AKN369"/>
      <c r="AKO369"/>
      <c r="AKP369"/>
      <c r="AKQ369"/>
      <c r="AKR369"/>
      <c r="AKS369"/>
      <c r="AKT369"/>
      <c r="AKU369"/>
      <c r="AKV369"/>
      <c r="AKW369"/>
      <c r="AKX369"/>
      <c r="AKY369"/>
      <c r="AKZ369"/>
      <c r="ALA369"/>
      <c r="ALB369"/>
      <c r="ALC369"/>
      <c r="ALD369"/>
      <c r="ALE369"/>
      <c r="ALF369"/>
      <c r="ALG369"/>
      <c r="ALH369"/>
      <c r="ALI369"/>
      <c r="ALJ369"/>
      <c r="ALK369"/>
      <c r="ALL369"/>
      <c r="ALM369"/>
      <c r="ALN369"/>
      <c r="ALO369"/>
      <c r="ALP369"/>
      <c r="ALQ369"/>
      <c r="ALR369"/>
      <c r="ALS369"/>
      <c r="ALT369"/>
      <c r="ALU369"/>
      <c r="ALV369"/>
      <c r="ALW369"/>
      <c r="ALX369"/>
      <c r="ALY369"/>
      <c r="ALZ369"/>
      <c r="AMA369"/>
      <c r="AMB369"/>
      <c r="AMC369"/>
      <c r="AMD369"/>
      <c r="AME369"/>
      <c r="AMF369"/>
      <c r="AMG369"/>
      <c r="AMH369"/>
      <c r="AMI369"/>
      <c r="AMJ369"/>
    </row>
    <row r="370" spans="1:1024" x14ac:dyDescent="0.25">
      <c r="A370" s="101" t="s">
        <v>1385</v>
      </c>
      <c r="B370" s="102">
        <v>0.96</v>
      </c>
      <c r="C370" s="102">
        <v>0.78500000000000003</v>
      </c>
      <c r="D370" s="102">
        <v>0.96599999999999997</v>
      </c>
      <c r="E370" s="102">
        <v>0.71499999999999997</v>
      </c>
      <c r="G370" s="102">
        <v>0.879</v>
      </c>
      <c r="H370" s="102">
        <v>0.95799999999999996</v>
      </c>
      <c r="I370" s="102">
        <v>0.46500000000000002</v>
      </c>
      <c r="J370" s="102">
        <v>0.96299999999999997</v>
      </c>
      <c r="K370" s="102">
        <v>0.95399999999999996</v>
      </c>
      <c r="L370" s="102">
        <v>0.98299999999999998</v>
      </c>
      <c r="M370" s="102">
        <v>0.80400000000000005</v>
      </c>
      <c r="N370" s="102">
        <v>0.99</v>
      </c>
      <c r="O370" s="102">
        <v>0.86</v>
      </c>
      <c r="P370" s="103">
        <v>0.83499999999999996</v>
      </c>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c r="AAA370"/>
      <c r="AAB370"/>
      <c r="AAC370"/>
      <c r="AAD370"/>
      <c r="AAE370"/>
      <c r="AAF370"/>
      <c r="AAG370"/>
      <c r="AAH370"/>
      <c r="AAI370"/>
      <c r="AAJ370"/>
      <c r="AAK370"/>
      <c r="AAL370"/>
      <c r="AAM370"/>
      <c r="AAN370"/>
      <c r="AAO370"/>
      <c r="AAP370"/>
      <c r="AAQ370"/>
      <c r="AAR370"/>
      <c r="AAS370"/>
      <c r="AAT370"/>
      <c r="AAU370"/>
      <c r="AAV370"/>
      <c r="AAW370"/>
      <c r="AAX370"/>
      <c r="AAY370"/>
      <c r="AAZ370"/>
      <c r="ABA370"/>
      <c r="ABB370"/>
      <c r="ABC370"/>
      <c r="ABD370"/>
      <c r="ABE370"/>
      <c r="ABF370"/>
      <c r="ABG370"/>
      <c r="ABH370"/>
      <c r="ABI370"/>
      <c r="ABJ370"/>
      <c r="ABK370"/>
      <c r="ABL370"/>
      <c r="ABM370"/>
      <c r="ABN370"/>
      <c r="ABO370"/>
      <c r="ABP370"/>
      <c r="ABQ370"/>
      <c r="ABR370"/>
      <c r="ABS370"/>
      <c r="ABT370"/>
      <c r="ABU370"/>
      <c r="ABV370"/>
      <c r="ABW370"/>
      <c r="ABX370"/>
      <c r="ABY370"/>
      <c r="ABZ370"/>
      <c r="ACA370"/>
      <c r="ACB370"/>
      <c r="ACC370"/>
      <c r="ACD370"/>
      <c r="ACE370"/>
      <c r="ACF370"/>
      <c r="ACG370"/>
      <c r="ACH370"/>
      <c r="ACI370"/>
      <c r="ACJ370"/>
      <c r="ACK370"/>
      <c r="ACL370"/>
      <c r="ACM370"/>
      <c r="ACN370"/>
      <c r="ACO370"/>
      <c r="ACP370"/>
      <c r="ACQ370"/>
      <c r="ACR370"/>
      <c r="ACS370"/>
      <c r="ACT370"/>
      <c r="ACU370"/>
      <c r="ACV370"/>
      <c r="ACW370"/>
      <c r="ACX370"/>
      <c r="ACY370"/>
      <c r="ACZ370"/>
      <c r="ADA370"/>
      <c r="ADB370"/>
      <c r="ADC370"/>
      <c r="ADD370"/>
      <c r="ADE370"/>
      <c r="ADF370"/>
      <c r="ADG370"/>
      <c r="ADH370"/>
      <c r="ADI370"/>
      <c r="ADJ370"/>
      <c r="ADK370"/>
      <c r="ADL370"/>
      <c r="ADM370"/>
      <c r="ADN370"/>
      <c r="ADO370"/>
      <c r="ADP370"/>
      <c r="ADQ370"/>
      <c r="ADR370"/>
      <c r="ADS370"/>
      <c r="ADT370"/>
      <c r="ADU370"/>
      <c r="ADV370"/>
      <c r="ADW370"/>
      <c r="ADX370"/>
      <c r="ADY370"/>
      <c r="ADZ370"/>
      <c r="AEA370"/>
      <c r="AEB370"/>
      <c r="AEC370"/>
      <c r="AED370"/>
      <c r="AEE370"/>
      <c r="AEF370"/>
      <c r="AEG370"/>
      <c r="AEH370"/>
      <c r="AEI370"/>
      <c r="AEJ370"/>
      <c r="AEK370"/>
      <c r="AEL370"/>
      <c r="AEM370"/>
      <c r="AEN370"/>
      <c r="AEO370"/>
      <c r="AEP370"/>
      <c r="AEQ370"/>
      <c r="AER370"/>
      <c r="AES370"/>
      <c r="AET370"/>
      <c r="AEU370"/>
      <c r="AEV370"/>
      <c r="AEW370"/>
      <c r="AEX370"/>
      <c r="AEY370"/>
      <c r="AEZ370"/>
      <c r="AFA370"/>
      <c r="AFB370"/>
      <c r="AFC370"/>
      <c r="AFD370"/>
      <c r="AFE370"/>
      <c r="AFF370"/>
      <c r="AFG370"/>
      <c r="AFH370"/>
      <c r="AFI370"/>
      <c r="AFJ370"/>
      <c r="AFK370"/>
      <c r="AFL370"/>
      <c r="AFM370"/>
      <c r="AFN370"/>
      <c r="AFO370"/>
      <c r="AFP370"/>
      <c r="AFQ370"/>
      <c r="AFR370"/>
      <c r="AFS370"/>
      <c r="AFT370"/>
      <c r="AFU370"/>
      <c r="AFV370"/>
      <c r="AFW370"/>
      <c r="AFX370"/>
      <c r="AFY370"/>
      <c r="AFZ370"/>
      <c r="AGA370"/>
      <c r="AGB370"/>
      <c r="AGC370"/>
      <c r="AGD370"/>
      <c r="AGE370"/>
      <c r="AGF370"/>
      <c r="AGG370"/>
      <c r="AGH370"/>
      <c r="AGI370"/>
      <c r="AGJ370"/>
      <c r="AGK370"/>
      <c r="AGL370"/>
      <c r="AGM370"/>
      <c r="AGN370"/>
      <c r="AGO370"/>
      <c r="AGP370"/>
      <c r="AGQ370"/>
      <c r="AGR370"/>
      <c r="AGS370"/>
      <c r="AGT370"/>
      <c r="AGU370"/>
      <c r="AGV370"/>
      <c r="AGW370"/>
      <c r="AGX370"/>
      <c r="AGY370"/>
      <c r="AGZ370"/>
      <c r="AHA370"/>
      <c r="AHB370"/>
      <c r="AHC370"/>
      <c r="AHD370"/>
      <c r="AHE370"/>
      <c r="AHF370"/>
      <c r="AHG370"/>
      <c r="AHH370"/>
      <c r="AHI370"/>
      <c r="AHJ370"/>
      <c r="AHK370"/>
      <c r="AHL370"/>
      <c r="AHM370"/>
      <c r="AHN370"/>
      <c r="AHO370"/>
      <c r="AHP370"/>
      <c r="AHQ370"/>
      <c r="AHR370"/>
      <c r="AHS370"/>
      <c r="AHT370"/>
      <c r="AHU370"/>
      <c r="AHV370"/>
      <c r="AHW370"/>
      <c r="AHX370"/>
      <c r="AHY370"/>
      <c r="AHZ370"/>
      <c r="AIA370"/>
      <c r="AIB370"/>
      <c r="AIC370"/>
      <c r="AID370"/>
      <c r="AIE370"/>
      <c r="AIF370"/>
      <c r="AIG370"/>
      <c r="AIH370"/>
      <c r="AII370"/>
      <c r="AIJ370"/>
      <c r="AIK370"/>
      <c r="AIL370"/>
      <c r="AIM370"/>
      <c r="AIN370"/>
      <c r="AIO370"/>
      <c r="AIP370"/>
      <c r="AIQ370"/>
      <c r="AIR370"/>
      <c r="AIS370"/>
      <c r="AIT370"/>
      <c r="AIU370"/>
      <c r="AIV370"/>
      <c r="AIW370"/>
      <c r="AIX370"/>
      <c r="AIY370"/>
      <c r="AIZ370"/>
      <c r="AJA370"/>
      <c r="AJB370"/>
      <c r="AJC370"/>
      <c r="AJD370"/>
      <c r="AJE370"/>
      <c r="AJF370"/>
      <c r="AJG370"/>
      <c r="AJH370"/>
      <c r="AJI370"/>
      <c r="AJJ370"/>
      <c r="AJK370"/>
      <c r="AJL370"/>
      <c r="AJM370"/>
      <c r="AJN370"/>
      <c r="AJO370"/>
      <c r="AJP370"/>
      <c r="AJQ370"/>
      <c r="AJR370"/>
      <c r="AJS370"/>
      <c r="AJT370"/>
      <c r="AJU370"/>
      <c r="AJV370"/>
      <c r="AJW370"/>
      <c r="AJX370"/>
      <c r="AJY370"/>
      <c r="AJZ370"/>
      <c r="AKA370"/>
      <c r="AKB370"/>
      <c r="AKC370"/>
      <c r="AKD370"/>
      <c r="AKE370"/>
      <c r="AKF370"/>
      <c r="AKG370"/>
      <c r="AKH370"/>
      <c r="AKI370"/>
      <c r="AKJ370"/>
      <c r="AKK370"/>
      <c r="AKL370"/>
      <c r="AKM370"/>
      <c r="AKN370"/>
      <c r="AKO370"/>
      <c r="AKP370"/>
      <c r="AKQ370"/>
      <c r="AKR370"/>
      <c r="AKS370"/>
      <c r="AKT370"/>
      <c r="AKU370"/>
      <c r="AKV370"/>
      <c r="AKW370"/>
      <c r="AKX370"/>
      <c r="AKY370"/>
      <c r="AKZ370"/>
      <c r="ALA370"/>
      <c r="ALB370"/>
      <c r="ALC370"/>
      <c r="ALD370"/>
      <c r="ALE370"/>
      <c r="ALF370"/>
      <c r="ALG370"/>
      <c r="ALH370"/>
      <c r="ALI370"/>
      <c r="ALJ370"/>
      <c r="ALK370"/>
      <c r="ALL370"/>
      <c r="ALM370"/>
      <c r="ALN370"/>
      <c r="ALO370"/>
      <c r="ALP370"/>
      <c r="ALQ370"/>
      <c r="ALR370"/>
      <c r="ALS370"/>
      <c r="ALT370"/>
      <c r="ALU370"/>
      <c r="ALV370"/>
      <c r="ALW370"/>
      <c r="ALX370"/>
      <c r="ALY370"/>
      <c r="ALZ370"/>
      <c r="AMA370"/>
      <c r="AMB370"/>
      <c r="AMC370"/>
      <c r="AMD370"/>
      <c r="AME370"/>
      <c r="AMF370"/>
      <c r="AMG370"/>
      <c r="AMH370"/>
      <c r="AMI370"/>
      <c r="AMJ370"/>
    </row>
    <row r="371" spans="1:1024" ht="26.25" x14ac:dyDescent="0.25">
      <c r="A371" s="101" t="s">
        <v>67</v>
      </c>
      <c r="B371" s="102">
        <v>1</v>
      </c>
      <c r="C371" s="102">
        <v>1</v>
      </c>
      <c r="D371" s="102">
        <v>1</v>
      </c>
      <c r="E371" s="102">
        <v>0</v>
      </c>
      <c r="F371" s="102">
        <v>1</v>
      </c>
      <c r="G371" s="102">
        <v>1</v>
      </c>
      <c r="H371" s="102">
        <v>1</v>
      </c>
      <c r="I371" s="102">
        <v>1</v>
      </c>
      <c r="J371" s="102">
        <v>0</v>
      </c>
      <c r="K371" s="102">
        <v>1</v>
      </c>
      <c r="L371" s="102">
        <v>1</v>
      </c>
      <c r="M371" s="102">
        <v>1</v>
      </c>
      <c r="N371" s="102">
        <v>1</v>
      </c>
      <c r="O371" s="102">
        <v>1</v>
      </c>
      <c r="P371" s="103">
        <v>1</v>
      </c>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c r="AAA371"/>
      <c r="AAB371"/>
      <c r="AAC371"/>
      <c r="AAD371"/>
      <c r="AAE371"/>
      <c r="AAF371"/>
      <c r="AAG371"/>
      <c r="AAH371"/>
      <c r="AAI371"/>
      <c r="AAJ371"/>
      <c r="AAK371"/>
      <c r="AAL371"/>
      <c r="AAM371"/>
      <c r="AAN371"/>
      <c r="AAO371"/>
      <c r="AAP371"/>
      <c r="AAQ371"/>
      <c r="AAR371"/>
      <c r="AAS371"/>
      <c r="AAT371"/>
      <c r="AAU371"/>
      <c r="AAV371"/>
      <c r="AAW371"/>
      <c r="AAX371"/>
      <c r="AAY371"/>
      <c r="AAZ371"/>
      <c r="ABA371"/>
      <c r="ABB371"/>
      <c r="ABC371"/>
      <c r="ABD371"/>
      <c r="ABE371"/>
      <c r="ABF371"/>
      <c r="ABG371"/>
      <c r="ABH371"/>
      <c r="ABI371"/>
      <c r="ABJ371"/>
      <c r="ABK371"/>
      <c r="ABL371"/>
      <c r="ABM371"/>
      <c r="ABN371"/>
      <c r="ABO371"/>
      <c r="ABP371"/>
      <c r="ABQ371"/>
      <c r="ABR371"/>
      <c r="ABS371"/>
      <c r="ABT371"/>
      <c r="ABU371"/>
      <c r="ABV371"/>
      <c r="ABW371"/>
      <c r="ABX371"/>
      <c r="ABY371"/>
      <c r="ABZ371"/>
      <c r="ACA371"/>
      <c r="ACB371"/>
      <c r="ACC371"/>
      <c r="ACD371"/>
      <c r="ACE371"/>
      <c r="ACF371"/>
      <c r="ACG371"/>
      <c r="ACH371"/>
      <c r="ACI371"/>
      <c r="ACJ371"/>
      <c r="ACK371"/>
      <c r="ACL371"/>
      <c r="ACM371"/>
      <c r="ACN371"/>
      <c r="ACO371"/>
      <c r="ACP371"/>
      <c r="ACQ371"/>
      <c r="ACR371"/>
      <c r="ACS371"/>
      <c r="ACT371"/>
      <c r="ACU371"/>
      <c r="ACV371"/>
      <c r="ACW371"/>
      <c r="ACX371"/>
      <c r="ACY371"/>
      <c r="ACZ371"/>
      <c r="ADA371"/>
      <c r="ADB371"/>
      <c r="ADC371"/>
      <c r="ADD371"/>
      <c r="ADE371"/>
      <c r="ADF371"/>
      <c r="ADG371"/>
      <c r="ADH371"/>
      <c r="ADI371"/>
      <c r="ADJ371"/>
      <c r="ADK371"/>
      <c r="ADL371"/>
      <c r="ADM371"/>
      <c r="ADN371"/>
      <c r="ADO371"/>
      <c r="ADP371"/>
      <c r="ADQ371"/>
      <c r="ADR371"/>
      <c r="ADS371"/>
      <c r="ADT371"/>
      <c r="ADU371"/>
      <c r="ADV371"/>
      <c r="ADW371"/>
      <c r="ADX371"/>
      <c r="ADY371"/>
      <c r="ADZ371"/>
      <c r="AEA371"/>
      <c r="AEB371"/>
      <c r="AEC371"/>
      <c r="AED371"/>
      <c r="AEE371"/>
      <c r="AEF371"/>
      <c r="AEG371"/>
      <c r="AEH371"/>
      <c r="AEI371"/>
      <c r="AEJ371"/>
      <c r="AEK371"/>
      <c r="AEL371"/>
      <c r="AEM371"/>
      <c r="AEN371"/>
      <c r="AEO371"/>
      <c r="AEP371"/>
      <c r="AEQ371"/>
      <c r="AER371"/>
      <c r="AES371"/>
      <c r="AET371"/>
      <c r="AEU371"/>
      <c r="AEV371"/>
      <c r="AEW371"/>
      <c r="AEX371"/>
      <c r="AEY371"/>
      <c r="AEZ371"/>
      <c r="AFA371"/>
      <c r="AFB371"/>
      <c r="AFC371"/>
      <c r="AFD371"/>
      <c r="AFE371"/>
      <c r="AFF371"/>
      <c r="AFG371"/>
      <c r="AFH371"/>
      <c r="AFI371"/>
      <c r="AFJ371"/>
      <c r="AFK371"/>
      <c r="AFL371"/>
      <c r="AFM371"/>
      <c r="AFN371"/>
      <c r="AFO371"/>
      <c r="AFP371"/>
      <c r="AFQ371"/>
      <c r="AFR371"/>
      <c r="AFS371"/>
      <c r="AFT371"/>
      <c r="AFU371"/>
      <c r="AFV371"/>
      <c r="AFW371"/>
      <c r="AFX371"/>
      <c r="AFY371"/>
      <c r="AFZ371"/>
      <c r="AGA371"/>
      <c r="AGB371"/>
      <c r="AGC371"/>
      <c r="AGD371"/>
      <c r="AGE371"/>
      <c r="AGF371"/>
      <c r="AGG371"/>
      <c r="AGH371"/>
      <c r="AGI371"/>
      <c r="AGJ371"/>
      <c r="AGK371"/>
      <c r="AGL371"/>
      <c r="AGM371"/>
      <c r="AGN371"/>
      <c r="AGO371"/>
      <c r="AGP371"/>
      <c r="AGQ371"/>
      <c r="AGR371"/>
      <c r="AGS371"/>
      <c r="AGT371"/>
      <c r="AGU371"/>
      <c r="AGV371"/>
      <c r="AGW371"/>
      <c r="AGX371"/>
      <c r="AGY371"/>
      <c r="AGZ371"/>
      <c r="AHA371"/>
      <c r="AHB371"/>
      <c r="AHC371"/>
      <c r="AHD371"/>
      <c r="AHE371"/>
      <c r="AHF371"/>
      <c r="AHG371"/>
      <c r="AHH371"/>
      <c r="AHI371"/>
      <c r="AHJ371"/>
      <c r="AHK371"/>
      <c r="AHL371"/>
      <c r="AHM371"/>
      <c r="AHN371"/>
      <c r="AHO371"/>
      <c r="AHP371"/>
      <c r="AHQ371"/>
      <c r="AHR371"/>
      <c r="AHS371"/>
      <c r="AHT371"/>
      <c r="AHU371"/>
      <c r="AHV371"/>
      <c r="AHW371"/>
      <c r="AHX371"/>
      <c r="AHY371"/>
      <c r="AHZ371"/>
      <c r="AIA371"/>
      <c r="AIB371"/>
      <c r="AIC371"/>
      <c r="AID371"/>
      <c r="AIE371"/>
      <c r="AIF371"/>
      <c r="AIG371"/>
      <c r="AIH371"/>
      <c r="AII371"/>
      <c r="AIJ371"/>
      <c r="AIK371"/>
      <c r="AIL371"/>
      <c r="AIM371"/>
      <c r="AIN371"/>
      <c r="AIO371"/>
      <c r="AIP371"/>
      <c r="AIQ371"/>
      <c r="AIR371"/>
      <c r="AIS371"/>
      <c r="AIT371"/>
      <c r="AIU371"/>
      <c r="AIV371"/>
      <c r="AIW371"/>
      <c r="AIX371"/>
      <c r="AIY371"/>
      <c r="AIZ371"/>
      <c r="AJA371"/>
      <c r="AJB371"/>
      <c r="AJC371"/>
      <c r="AJD371"/>
      <c r="AJE371"/>
      <c r="AJF371"/>
      <c r="AJG371"/>
      <c r="AJH371"/>
      <c r="AJI371"/>
      <c r="AJJ371"/>
      <c r="AJK371"/>
      <c r="AJL371"/>
      <c r="AJM371"/>
      <c r="AJN371"/>
      <c r="AJO371"/>
      <c r="AJP371"/>
      <c r="AJQ371"/>
      <c r="AJR371"/>
      <c r="AJS371"/>
      <c r="AJT371"/>
      <c r="AJU371"/>
      <c r="AJV371"/>
      <c r="AJW371"/>
      <c r="AJX371"/>
      <c r="AJY371"/>
      <c r="AJZ371"/>
      <c r="AKA371"/>
      <c r="AKB371"/>
      <c r="AKC371"/>
      <c r="AKD371"/>
      <c r="AKE371"/>
      <c r="AKF371"/>
      <c r="AKG371"/>
      <c r="AKH371"/>
      <c r="AKI371"/>
      <c r="AKJ371"/>
      <c r="AKK371"/>
      <c r="AKL371"/>
      <c r="AKM371"/>
      <c r="AKN371"/>
      <c r="AKO371"/>
      <c r="AKP371"/>
      <c r="AKQ371"/>
      <c r="AKR371"/>
      <c r="AKS371"/>
      <c r="AKT371"/>
      <c r="AKU371"/>
      <c r="AKV371"/>
      <c r="AKW371"/>
      <c r="AKX371"/>
      <c r="AKY371"/>
      <c r="AKZ371"/>
      <c r="ALA371"/>
      <c r="ALB371"/>
      <c r="ALC371"/>
      <c r="ALD371"/>
      <c r="ALE371"/>
      <c r="ALF371"/>
      <c r="ALG371"/>
      <c r="ALH371"/>
      <c r="ALI371"/>
      <c r="ALJ371"/>
      <c r="ALK371"/>
      <c r="ALL371"/>
      <c r="ALM371"/>
      <c r="ALN371"/>
      <c r="ALO371"/>
      <c r="ALP371"/>
      <c r="ALQ371"/>
      <c r="ALR371"/>
      <c r="ALS371"/>
      <c r="ALT371"/>
      <c r="ALU371"/>
      <c r="ALV371"/>
      <c r="ALW371"/>
      <c r="ALX371"/>
      <c r="ALY371"/>
      <c r="ALZ371"/>
      <c r="AMA371"/>
      <c r="AMB371"/>
      <c r="AMC371"/>
      <c r="AMD371"/>
      <c r="AME371"/>
      <c r="AMF371"/>
      <c r="AMG371"/>
      <c r="AMH371"/>
      <c r="AMI371"/>
      <c r="AMJ371"/>
    </row>
    <row r="372" spans="1:1024" x14ac:dyDescent="0.25">
      <c r="A372" s="113" t="s">
        <v>1386</v>
      </c>
      <c r="B372" s="114">
        <f t="shared" ref="B372:P372" si="17">AVERAGE(B365:B371)</f>
        <v>0.97399999999999998</v>
      </c>
      <c r="C372" s="114">
        <f t="shared" si="17"/>
        <v>0.89666666666666661</v>
      </c>
      <c r="D372" s="114">
        <f t="shared" si="17"/>
        <v>0.98157142857142854</v>
      </c>
      <c r="E372" s="114">
        <f t="shared" si="17"/>
        <v>0.61219999999999997</v>
      </c>
      <c r="F372" s="114">
        <f t="shared" si="17"/>
        <v>1</v>
      </c>
      <c r="G372" s="114">
        <f t="shared" si="17"/>
        <v>0.93085714285714283</v>
      </c>
      <c r="H372" s="114">
        <f t="shared" si="17"/>
        <v>0.97588000000000008</v>
      </c>
      <c r="I372" s="114">
        <f t="shared" si="17"/>
        <v>0.54999999999999993</v>
      </c>
      <c r="J372" s="114">
        <f t="shared" si="17"/>
        <v>0.83657142857142852</v>
      </c>
      <c r="K372" s="114">
        <f t="shared" si="17"/>
        <v>0.97042857142857142</v>
      </c>
      <c r="L372" s="114">
        <f t="shared" si="17"/>
        <v>0.98375000000000001</v>
      </c>
      <c r="M372" s="114">
        <f t="shared" si="17"/>
        <v>0.86028571428571432</v>
      </c>
      <c r="N372" s="114">
        <f t="shared" si="17"/>
        <v>0.99571428571428577</v>
      </c>
      <c r="O372" s="114">
        <f t="shared" si="17"/>
        <v>0.89600000000000013</v>
      </c>
      <c r="P372" s="115">
        <f t="shared" si="17"/>
        <v>0.90538571428571424</v>
      </c>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c r="AAA372"/>
      <c r="AAB372"/>
      <c r="AAC372"/>
      <c r="AAD372"/>
      <c r="AAE372"/>
      <c r="AAF372"/>
      <c r="AAG372"/>
      <c r="AAH372"/>
      <c r="AAI372"/>
      <c r="AAJ372"/>
      <c r="AAK372"/>
      <c r="AAL372"/>
      <c r="AAM372"/>
      <c r="AAN372"/>
      <c r="AAO372"/>
      <c r="AAP372"/>
      <c r="AAQ372"/>
      <c r="AAR372"/>
      <c r="AAS372"/>
      <c r="AAT372"/>
      <c r="AAU372"/>
      <c r="AAV372"/>
      <c r="AAW372"/>
      <c r="AAX372"/>
      <c r="AAY372"/>
      <c r="AAZ372"/>
      <c r="ABA372"/>
      <c r="ABB372"/>
      <c r="ABC372"/>
      <c r="ABD372"/>
      <c r="ABE372"/>
      <c r="ABF372"/>
      <c r="ABG372"/>
      <c r="ABH372"/>
      <c r="ABI372"/>
      <c r="ABJ372"/>
      <c r="ABK372"/>
      <c r="ABL372"/>
      <c r="ABM372"/>
      <c r="ABN372"/>
      <c r="ABO372"/>
      <c r="ABP372"/>
      <c r="ABQ372"/>
      <c r="ABR372"/>
      <c r="ABS372"/>
      <c r="ABT372"/>
      <c r="ABU372"/>
      <c r="ABV372"/>
      <c r="ABW372"/>
      <c r="ABX372"/>
      <c r="ABY372"/>
      <c r="ABZ372"/>
      <c r="ACA372"/>
      <c r="ACB372"/>
      <c r="ACC372"/>
      <c r="ACD372"/>
      <c r="ACE372"/>
      <c r="ACF372"/>
      <c r="ACG372"/>
      <c r="ACH372"/>
      <c r="ACI372"/>
      <c r="ACJ372"/>
      <c r="ACK372"/>
      <c r="ACL372"/>
      <c r="ACM372"/>
      <c r="ACN372"/>
      <c r="ACO372"/>
      <c r="ACP372"/>
      <c r="ACQ372"/>
      <c r="ACR372"/>
      <c r="ACS372"/>
      <c r="ACT372"/>
      <c r="ACU372"/>
      <c r="ACV372"/>
      <c r="ACW372"/>
      <c r="ACX372"/>
      <c r="ACY372"/>
      <c r="ACZ372"/>
      <c r="ADA372"/>
      <c r="ADB372"/>
      <c r="ADC372"/>
      <c r="ADD372"/>
      <c r="ADE372"/>
      <c r="ADF372"/>
      <c r="ADG372"/>
      <c r="ADH372"/>
      <c r="ADI372"/>
      <c r="ADJ372"/>
      <c r="ADK372"/>
      <c r="ADL372"/>
      <c r="ADM372"/>
      <c r="ADN372"/>
      <c r="ADO372"/>
      <c r="ADP372"/>
      <c r="ADQ372"/>
      <c r="ADR372"/>
      <c r="ADS372"/>
      <c r="ADT372"/>
      <c r="ADU372"/>
      <c r="ADV372"/>
      <c r="ADW372"/>
      <c r="ADX372"/>
      <c r="ADY372"/>
      <c r="ADZ372"/>
      <c r="AEA372"/>
      <c r="AEB372"/>
      <c r="AEC372"/>
      <c r="AED372"/>
      <c r="AEE372"/>
      <c r="AEF372"/>
      <c r="AEG372"/>
      <c r="AEH372"/>
      <c r="AEI372"/>
      <c r="AEJ372"/>
      <c r="AEK372"/>
      <c r="AEL372"/>
      <c r="AEM372"/>
      <c r="AEN372"/>
      <c r="AEO372"/>
      <c r="AEP372"/>
      <c r="AEQ372"/>
      <c r="AER372"/>
      <c r="AES372"/>
      <c r="AET372"/>
      <c r="AEU372"/>
      <c r="AEV372"/>
      <c r="AEW372"/>
      <c r="AEX372"/>
      <c r="AEY372"/>
      <c r="AEZ372"/>
      <c r="AFA372"/>
      <c r="AFB372"/>
      <c r="AFC372"/>
      <c r="AFD372"/>
      <c r="AFE372"/>
      <c r="AFF372"/>
      <c r="AFG372"/>
      <c r="AFH372"/>
      <c r="AFI372"/>
      <c r="AFJ372"/>
      <c r="AFK372"/>
      <c r="AFL372"/>
      <c r="AFM372"/>
      <c r="AFN372"/>
      <c r="AFO372"/>
      <c r="AFP372"/>
      <c r="AFQ372"/>
      <c r="AFR372"/>
      <c r="AFS372"/>
      <c r="AFT372"/>
      <c r="AFU372"/>
      <c r="AFV372"/>
      <c r="AFW372"/>
      <c r="AFX372"/>
      <c r="AFY372"/>
      <c r="AFZ372"/>
      <c r="AGA372"/>
      <c r="AGB372"/>
      <c r="AGC372"/>
      <c r="AGD372"/>
      <c r="AGE372"/>
      <c r="AGF372"/>
      <c r="AGG372"/>
      <c r="AGH372"/>
      <c r="AGI372"/>
      <c r="AGJ372"/>
      <c r="AGK372"/>
      <c r="AGL372"/>
      <c r="AGM372"/>
      <c r="AGN372"/>
      <c r="AGO372"/>
      <c r="AGP372"/>
      <c r="AGQ372"/>
      <c r="AGR372"/>
      <c r="AGS372"/>
      <c r="AGT372"/>
      <c r="AGU372"/>
      <c r="AGV372"/>
      <c r="AGW372"/>
      <c r="AGX372"/>
      <c r="AGY372"/>
      <c r="AGZ372"/>
      <c r="AHA372"/>
      <c r="AHB372"/>
      <c r="AHC372"/>
      <c r="AHD372"/>
      <c r="AHE372"/>
      <c r="AHF372"/>
      <c r="AHG372"/>
      <c r="AHH372"/>
      <c r="AHI372"/>
      <c r="AHJ372"/>
      <c r="AHK372"/>
      <c r="AHL372"/>
      <c r="AHM372"/>
      <c r="AHN372"/>
      <c r="AHO372"/>
      <c r="AHP372"/>
      <c r="AHQ372"/>
      <c r="AHR372"/>
      <c r="AHS372"/>
      <c r="AHT372"/>
      <c r="AHU372"/>
      <c r="AHV372"/>
      <c r="AHW372"/>
      <c r="AHX372"/>
      <c r="AHY372"/>
      <c r="AHZ372"/>
      <c r="AIA372"/>
      <c r="AIB372"/>
      <c r="AIC372"/>
      <c r="AID372"/>
      <c r="AIE372"/>
      <c r="AIF372"/>
      <c r="AIG372"/>
      <c r="AIH372"/>
      <c r="AII372"/>
      <c r="AIJ372"/>
      <c r="AIK372"/>
      <c r="AIL372"/>
      <c r="AIM372"/>
      <c r="AIN372"/>
      <c r="AIO372"/>
      <c r="AIP372"/>
      <c r="AIQ372"/>
      <c r="AIR372"/>
      <c r="AIS372"/>
      <c r="AIT372"/>
      <c r="AIU372"/>
      <c r="AIV372"/>
      <c r="AIW372"/>
      <c r="AIX372"/>
      <c r="AIY372"/>
      <c r="AIZ372"/>
      <c r="AJA372"/>
      <c r="AJB372"/>
      <c r="AJC372"/>
      <c r="AJD372"/>
      <c r="AJE372"/>
      <c r="AJF372"/>
      <c r="AJG372"/>
      <c r="AJH372"/>
      <c r="AJI372"/>
      <c r="AJJ372"/>
      <c r="AJK372"/>
      <c r="AJL372"/>
      <c r="AJM372"/>
      <c r="AJN372"/>
      <c r="AJO372"/>
      <c r="AJP372"/>
      <c r="AJQ372"/>
      <c r="AJR372"/>
      <c r="AJS372"/>
      <c r="AJT372"/>
      <c r="AJU372"/>
      <c r="AJV372"/>
      <c r="AJW372"/>
      <c r="AJX372"/>
      <c r="AJY372"/>
      <c r="AJZ372"/>
      <c r="AKA372"/>
      <c r="AKB372"/>
      <c r="AKC372"/>
      <c r="AKD372"/>
      <c r="AKE372"/>
      <c r="AKF372"/>
      <c r="AKG372"/>
      <c r="AKH372"/>
      <c r="AKI372"/>
      <c r="AKJ372"/>
      <c r="AKK372"/>
      <c r="AKL372"/>
      <c r="AKM372"/>
      <c r="AKN372"/>
      <c r="AKO372"/>
      <c r="AKP372"/>
      <c r="AKQ372"/>
      <c r="AKR372"/>
      <c r="AKS372"/>
      <c r="AKT372"/>
      <c r="AKU372"/>
      <c r="AKV372"/>
      <c r="AKW372"/>
      <c r="AKX372"/>
      <c r="AKY372"/>
      <c r="AKZ372"/>
      <c r="ALA372"/>
      <c r="ALB372"/>
      <c r="ALC372"/>
      <c r="ALD372"/>
      <c r="ALE372"/>
      <c r="ALF372"/>
      <c r="ALG372"/>
      <c r="ALH372"/>
      <c r="ALI372"/>
      <c r="ALJ372"/>
      <c r="ALK372"/>
      <c r="ALL372"/>
      <c r="ALM372"/>
      <c r="ALN372"/>
      <c r="ALO372"/>
      <c r="ALP372"/>
      <c r="ALQ372"/>
      <c r="ALR372"/>
      <c r="ALS372"/>
      <c r="ALT372"/>
      <c r="ALU372"/>
      <c r="ALV372"/>
      <c r="ALW372"/>
      <c r="ALX372"/>
      <c r="ALY372"/>
      <c r="ALZ372"/>
      <c r="AMA372"/>
      <c r="AMB372"/>
      <c r="AMC372"/>
      <c r="AMD372"/>
      <c r="AME372"/>
      <c r="AMF372"/>
      <c r="AMG372"/>
      <c r="AMH372"/>
      <c r="AMI372"/>
      <c r="AMJ372"/>
    </row>
    <row r="373" spans="1:1024" x14ac:dyDescent="0.25">
      <c r="A373" s="119" t="s">
        <v>1387</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c r="AAA373"/>
      <c r="AAB373"/>
      <c r="AAC373"/>
      <c r="AAD373"/>
      <c r="AAE373"/>
      <c r="AAF373"/>
      <c r="AAG373"/>
      <c r="AAH373"/>
      <c r="AAI373"/>
      <c r="AAJ373"/>
      <c r="AAK373"/>
      <c r="AAL373"/>
      <c r="AAM373"/>
      <c r="AAN373"/>
      <c r="AAO373"/>
      <c r="AAP373"/>
      <c r="AAQ373"/>
      <c r="AAR373"/>
      <c r="AAS373"/>
      <c r="AAT373"/>
      <c r="AAU373"/>
      <c r="AAV373"/>
      <c r="AAW373"/>
      <c r="AAX373"/>
      <c r="AAY373"/>
      <c r="AAZ373"/>
      <c r="ABA373"/>
      <c r="ABB373"/>
      <c r="ABC373"/>
      <c r="ABD373"/>
      <c r="ABE373"/>
      <c r="ABF373"/>
      <c r="ABG373"/>
      <c r="ABH373"/>
      <c r="ABI373"/>
      <c r="ABJ373"/>
      <c r="ABK373"/>
      <c r="ABL373"/>
      <c r="ABM373"/>
      <c r="ABN373"/>
      <c r="ABO373"/>
      <c r="ABP373"/>
      <c r="ABQ373"/>
      <c r="ABR373"/>
      <c r="ABS373"/>
      <c r="ABT373"/>
      <c r="ABU373"/>
      <c r="ABV373"/>
      <c r="ABW373"/>
      <c r="ABX373"/>
      <c r="ABY373"/>
      <c r="ABZ373"/>
      <c r="ACA373"/>
      <c r="ACB373"/>
      <c r="ACC373"/>
      <c r="ACD373"/>
      <c r="ACE373"/>
      <c r="ACF373"/>
      <c r="ACG373"/>
      <c r="ACH373"/>
      <c r="ACI373"/>
      <c r="ACJ373"/>
      <c r="ACK373"/>
      <c r="ACL373"/>
      <c r="ACM373"/>
      <c r="ACN373"/>
      <c r="ACO373"/>
      <c r="ACP373"/>
      <c r="ACQ373"/>
      <c r="ACR373"/>
      <c r="ACS373"/>
      <c r="ACT373"/>
      <c r="ACU373"/>
      <c r="ACV373"/>
      <c r="ACW373"/>
      <c r="ACX373"/>
      <c r="ACY373"/>
      <c r="ACZ373"/>
      <c r="ADA373"/>
      <c r="ADB373"/>
      <c r="ADC373"/>
      <c r="ADD373"/>
      <c r="ADE373"/>
      <c r="ADF373"/>
      <c r="ADG373"/>
      <c r="ADH373"/>
      <c r="ADI373"/>
      <c r="ADJ373"/>
      <c r="ADK373"/>
      <c r="ADL373"/>
      <c r="ADM373"/>
      <c r="ADN373"/>
      <c r="ADO373"/>
      <c r="ADP373"/>
      <c r="ADQ373"/>
      <c r="ADR373"/>
      <c r="ADS373"/>
      <c r="ADT373"/>
      <c r="ADU373"/>
      <c r="ADV373"/>
      <c r="ADW373"/>
      <c r="ADX373"/>
      <c r="ADY373"/>
      <c r="ADZ373"/>
      <c r="AEA373"/>
      <c r="AEB373"/>
      <c r="AEC373"/>
      <c r="AED373"/>
      <c r="AEE373"/>
      <c r="AEF373"/>
      <c r="AEG373"/>
      <c r="AEH373"/>
      <c r="AEI373"/>
      <c r="AEJ373"/>
      <c r="AEK373"/>
      <c r="AEL373"/>
      <c r="AEM373"/>
      <c r="AEN373"/>
      <c r="AEO373"/>
      <c r="AEP373"/>
      <c r="AEQ373"/>
      <c r="AER373"/>
      <c r="AES373"/>
      <c r="AET373"/>
      <c r="AEU373"/>
      <c r="AEV373"/>
      <c r="AEW373"/>
      <c r="AEX373"/>
      <c r="AEY373"/>
      <c r="AEZ373"/>
      <c r="AFA373"/>
      <c r="AFB373"/>
      <c r="AFC373"/>
      <c r="AFD373"/>
      <c r="AFE373"/>
      <c r="AFF373"/>
      <c r="AFG373"/>
      <c r="AFH373"/>
      <c r="AFI373"/>
      <c r="AFJ373"/>
      <c r="AFK373"/>
      <c r="AFL373"/>
      <c r="AFM373"/>
      <c r="AFN373"/>
      <c r="AFO373"/>
      <c r="AFP373"/>
      <c r="AFQ373"/>
      <c r="AFR373"/>
      <c r="AFS373"/>
      <c r="AFT373"/>
      <c r="AFU373"/>
      <c r="AFV373"/>
      <c r="AFW373"/>
      <c r="AFX373"/>
      <c r="AFY373"/>
      <c r="AFZ373"/>
      <c r="AGA373"/>
      <c r="AGB373"/>
      <c r="AGC373"/>
      <c r="AGD373"/>
      <c r="AGE373"/>
      <c r="AGF373"/>
      <c r="AGG373"/>
      <c r="AGH373"/>
      <c r="AGI373"/>
      <c r="AGJ373"/>
      <c r="AGK373"/>
      <c r="AGL373"/>
      <c r="AGM373"/>
      <c r="AGN373"/>
      <c r="AGO373"/>
      <c r="AGP373"/>
      <c r="AGQ373"/>
      <c r="AGR373"/>
      <c r="AGS373"/>
      <c r="AGT373"/>
      <c r="AGU373"/>
      <c r="AGV373"/>
      <c r="AGW373"/>
      <c r="AGX373"/>
      <c r="AGY373"/>
      <c r="AGZ373"/>
      <c r="AHA373"/>
      <c r="AHB373"/>
      <c r="AHC373"/>
      <c r="AHD373"/>
      <c r="AHE373"/>
      <c r="AHF373"/>
      <c r="AHG373"/>
      <c r="AHH373"/>
      <c r="AHI373"/>
      <c r="AHJ373"/>
      <c r="AHK373"/>
      <c r="AHL373"/>
      <c r="AHM373"/>
      <c r="AHN373"/>
      <c r="AHO373"/>
      <c r="AHP373"/>
      <c r="AHQ373"/>
      <c r="AHR373"/>
      <c r="AHS373"/>
      <c r="AHT373"/>
      <c r="AHU373"/>
      <c r="AHV373"/>
      <c r="AHW373"/>
      <c r="AHX373"/>
      <c r="AHY373"/>
      <c r="AHZ373"/>
      <c r="AIA373"/>
      <c r="AIB373"/>
      <c r="AIC373"/>
      <c r="AID373"/>
      <c r="AIE373"/>
      <c r="AIF373"/>
      <c r="AIG373"/>
      <c r="AIH373"/>
      <c r="AII373"/>
      <c r="AIJ373"/>
      <c r="AIK373"/>
      <c r="AIL373"/>
      <c r="AIM373"/>
      <c r="AIN373"/>
      <c r="AIO373"/>
      <c r="AIP373"/>
      <c r="AIQ373"/>
      <c r="AIR373"/>
      <c r="AIS373"/>
      <c r="AIT373"/>
      <c r="AIU373"/>
      <c r="AIV373"/>
      <c r="AIW373"/>
      <c r="AIX373"/>
      <c r="AIY373"/>
      <c r="AIZ373"/>
      <c r="AJA373"/>
      <c r="AJB373"/>
      <c r="AJC373"/>
      <c r="AJD373"/>
      <c r="AJE373"/>
      <c r="AJF373"/>
      <c r="AJG373"/>
      <c r="AJH373"/>
      <c r="AJI373"/>
      <c r="AJJ373"/>
      <c r="AJK373"/>
      <c r="AJL373"/>
      <c r="AJM373"/>
      <c r="AJN373"/>
      <c r="AJO373"/>
      <c r="AJP373"/>
      <c r="AJQ373"/>
      <c r="AJR373"/>
      <c r="AJS373"/>
      <c r="AJT373"/>
      <c r="AJU373"/>
      <c r="AJV373"/>
      <c r="AJW373"/>
      <c r="AJX373"/>
      <c r="AJY373"/>
      <c r="AJZ373"/>
      <c r="AKA373"/>
      <c r="AKB373"/>
      <c r="AKC373"/>
      <c r="AKD373"/>
      <c r="AKE373"/>
      <c r="AKF373"/>
      <c r="AKG373"/>
      <c r="AKH373"/>
      <c r="AKI373"/>
      <c r="AKJ373"/>
      <c r="AKK373"/>
      <c r="AKL373"/>
      <c r="AKM373"/>
      <c r="AKN373"/>
      <c r="AKO373"/>
      <c r="AKP373"/>
      <c r="AKQ373"/>
      <c r="AKR373"/>
      <c r="AKS373"/>
      <c r="AKT373"/>
      <c r="AKU373"/>
      <c r="AKV373"/>
      <c r="AKW373"/>
      <c r="AKX373"/>
      <c r="AKY373"/>
      <c r="AKZ373"/>
      <c r="ALA373"/>
      <c r="ALB373"/>
      <c r="ALC373"/>
      <c r="ALD373"/>
      <c r="ALE373"/>
      <c r="ALF373"/>
      <c r="ALG373"/>
      <c r="ALH373"/>
      <c r="ALI373"/>
      <c r="ALJ373"/>
      <c r="ALK373"/>
      <c r="ALL373"/>
      <c r="ALM373"/>
      <c r="ALN373"/>
      <c r="ALO373"/>
      <c r="ALP373"/>
      <c r="ALQ373"/>
      <c r="ALR373"/>
      <c r="ALS373"/>
      <c r="ALT373"/>
      <c r="ALU373"/>
      <c r="ALV373"/>
      <c r="ALW373"/>
      <c r="ALX373"/>
      <c r="ALY373"/>
      <c r="ALZ373"/>
      <c r="AMA373"/>
      <c r="AMB373"/>
      <c r="AMC373"/>
      <c r="AMD373"/>
      <c r="AME373"/>
      <c r="AMF373"/>
      <c r="AMG373"/>
      <c r="AMH373"/>
      <c r="AMI373"/>
      <c r="AMJ373"/>
    </row>
    <row r="374" spans="1:1024" ht="39" x14ac:dyDescent="0.25">
      <c r="A374" s="101" t="s">
        <v>1388</v>
      </c>
      <c r="B374" s="102">
        <v>1</v>
      </c>
      <c r="C374" s="102">
        <v>1</v>
      </c>
      <c r="D374" s="102">
        <v>1</v>
      </c>
      <c r="E374" s="102">
        <v>1</v>
      </c>
      <c r="F374" s="102">
        <v>1</v>
      </c>
      <c r="G374" s="102">
        <v>1</v>
      </c>
      <c r="H374" s="102">
        <v>1</v>
      </c>
      <c r="I374" s="102">
        <v>1</v>
      </c>
      <c r="J374" s="102">
        <v>1</v>
      </c>
      <c r="K374" s="102">
        <v>1</v>
      </c>
      <c r="L374" s="102">
        <v>1</v>
      </c>
      <c r="M374" s="102">
        <v>1</v>
      </c>
      <c r="N374" s="102">
        <v>1</v>
      </c>
      <c r="O374" s="102">
        <v>1</v>
      </c>
      <c r="P374" s="103">
        <v>0</v>
      </c>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c r="AAA374"/>
      <c r="AAB374"/>
      <c r="AAC374"/>
      <c r="AAD374"/>
      <c r="AAE374"/>
      <c r="AAF374"/>
      <c r="AAG374"/>
      <c r="AAH374"/>
      <c r="AAI374"/>
      <c r="AAJ374"/>
      <c r="AAK374"/>
      <c r="AAL374"/>
      <c r="AAM374"/>
      <c r="AAN374"/>
      <c r="AAO374"/>
      <c r="AAP374"/>
      <c r="AAQ374"/>
      <c r="AAR374"/>
      <c r="AAS374"/>
      <c r="AAT374"/>
      <c r="AAU374"/>
      <c r="AAV374"/>
      <c r="AAW374"/>
      <c r="AAX374"/>
      <c r="AAY374"/>
      <c r="AAZ374"/>
      <c r="ABA374"/>
      <c r="ABB374"/>
      <c r="ABC374"/>
      <c r="ABD374"/>
      <c r="ABE374"/>
      <c r="ABF374"/>
      <c r="ABG374"/>
      <c r="ABH374"/>
      <c r="ABI374"/>
      <c r="ABJ374"/>
      <c r="ABK374"/>
      <c r="ABL374"/>
      <c r="ABM374"/>
      <c r="ABN374"/>
      <c r="ABO374"/>
      <c r="ABP374"/>
      <c r="ABQ374"/>
      <c r="ABR374"/>
      <c r="ABS374"/>
      <c r="ABT374"/>
      <c r="ABU374"/>
      <c r="ABV374"/>
      <c r="ABW374"/>
      <c r="ABX374"/>
      <c r="ABY374"/>
      <c r="ABZ374"/>
      <c r="ACA374"/>
      <c r="ACB374"/>
      <c r="ACC374"/>
      <c r="ACD374"/>
      <c r="ACE374"/>
      <c r="ACF374"/>
      <c r="ACG374"/>
      <c r="ACH374"/>
      <c r="ACI374"/>
      <c r="ACJ374"/>
      <c r="ACK374"/>
      <c r="ACL374"/>
      <c r="ACM374"/>
      <c r="ACN374"/>
      <c r="ACO374"/>
      <c r="ACP374"/>
      <c r="ACQ374"/>
      <c r="ACR374"/>
      <c r="ACS374"/>
      <c r="ACT374"/>
      <c r="ACU374"/>
      <c r="ACV374"/>
      <c r="ACW374"/>
      <c r="ACX374"/>
      <c r="ACY374"/>
      <c r="ACZ374"/>
      <c r="ADA374"/>
      <c r="ADB374"/>
      <c r="ADC374"/>
      <c r="ADD374"/>
      <c r="ADE374"/>
      <c r="ADF374"/>
      <c r="ADG374"/>
      <c r="ADH374"/>
      <c r="ADI374"/>
      <c r="ADJ374"/>
      <c r="ADK374"/>
      <c r="ADL374"/>
      <c r="ADM374"/>
      <c r="ADN374"/>
      <c r="ADO374"/>
      <c r="ADP374"/>
      <c r="ADQ374"/>
      <c r="ADR374"/>
      <c r="ADS374"/>
      <c r="ADT374"/>
      <c r="ADU374"/>
      <c r="ADV374"/>
      <c r="ADW374"/>
      <c r="ADX374"/>
      <c r="ADY374"/>
      <c r="ADZ374"/>
      <c r="AEA374"/>
      <c r="AEB374"/>
      <c r="AEC374"/>
      <c r="AED374"/>
      <c r="AEE374"/>
      <c r="AEF374"/>
      <c r="AEG374"/>
      <c r="AEH374"/>
      <c r="AEI374"/>
      <c r="AEJ374"/>
      <c r="AEK374"/>
      <c r="AEL374"/>
      <c r="AEM374"/>
      <c r="AEN374"/>
      <c r="AEO374"/>
      <c r="AEP374"/>
      <c r="AEQ374"/>
      <c r="AER374"/>
      <c r="AES374"/>
      <c r="AET374"/>
      <c r="AEU374"/>
      <c r="AEV374"/>
      <c r="AEW374"/>
      <c r="AEX374"/>
      <c r="AEY374"/>
      <c r="AEZ374"/>
      <c r="AFA374"/>
      <c r="AFB374"/>
      <c r="AFC374"/>
      <c r="AFD374"/>
      <c r="AFE374"/>
      <c r="AFF374"/>
      <c r="AFG374"/>
      <c r="AFH374"/>
      <c r="AFI374"/>
      <c r="AFJ374"/>
      <c r="AFK374"/>
      <c r="AFL374"/>
      <c r="AFM374"/>
      <c r="AFN374"/>
      <c r="AFO374"/>
      <c r="AFP374"/>
      <c r="AFQ374"/>
      <c r="AFR374"/>
      <c r="AFS374"/>
      <c r="AFT374"/>
      <c r="AFU374"/>
      <c r="AFV374"/>
      <c r="AFW374"/>
      <c r="AFX374"/>
      <c r="AFY374"/>
      <c r="AFZ374"/>
      <c r="AGA374"/>
      <c r="AGB374"/>
      <c r="AGC374"/>
      <c r="AGD374"/>
      <c r="AGE374"/>
      <c r="AGF374"/>
      <c r="AGG374"/>
      <c r="AGH374"/>
      <c r="AGI374"/>
      <c r="AGJ374"/>
      <c r="AGK374"/>
      <c r="AGL374"/>
      <c r="AGM374"/>
      <c r="AGN374"/>
      <c r="AGO374"/>
      <c r="AGP374"/>
      <c r="AGQ374"/>
      <c r="AGR374"/>
      <c r="AGS374"/>
      <c r="AGT374"/>
      <c r="AGU374"/>
      <c r="AGV374"/>
      <c r="AGW374"/>
      <c r="AGX374"/>
      <c r="AGY374"/>
      <c r="AGZ374"/>
      <c r="AHA374"/>
      <c r="AHB374"/>
      <c r="AHC374"/>
      <c r="AHD374"/>
      <c r="AHE374"/>
      <c r="AHF374"/>
      <c r="AHG374"/>
      <c r="AHH374"/>
      <c r="AHI374"/>
      <c r="AHJ374"/>
      <c r="AHK374"/>
      <c r="AHL374"/>
      <c r="AHM374"/>
      <c r="AHN374"/>
      <c r="AHO374"/>
      <c r="AHP374"/>
      <c r="AHQ374"/>
      <c r="AHR374"/>
      <c r="AHS374"/>
      <c r="AHT374"/>
      <c r="AHU374"/>
      <c r="AHV374"/>
      <c r="AHW374"/>
      <c r="AHX374"/>
      <c r="AHY374"/>
      <c r="AHZ374"/>
      <c r="AIA374"/>
      <c r="AIB374"/>
      <c r="AIC374"/>
      <c r="AID374"/>
      <c r="AIE374"/>
      <c r="AIF374"/>
      <c r="AIG374"/>
      <c r="AIH374"/>
      <c r="AII374"/>
      <c r="AIJ374"/>
      <c r="AIK374"/>
      <c r="AIL374"/>
      <c r="AIM374"/>
      <c r="AIN374"/>
      <c r="AIO374"/>
      <c r="AIP374"/>
      <c r="AIQ374"/>
      <c r="AIR374"/>
      <c r="AIS374"/>
      <c r="AIT374"/>
      <c r="AIU374"/>
      <c r="AIV374"/>
      <c r="AIW374"/>
      <c r="AIX374"/>
      <c r="AIY374"/>
      <c r="AIZ374"/>
      <c r="AJA374"/>
      <c r="AJB374"/>
      <c r="AJC374"/>
      <c r="AJD374"/>
      <c r="AJE374"/>
      <c r="AJF374"/>
      <c r="AJG374"/>
      <c r="AJH374"/>
      <c r="AJI374"/>
      <c r="AJJ374"/>
      <c r="AJK374"/>
      <c r="AJL374"/>
      <c r="AJM374"/>
      <c r="AJN374"/>
      <c r="AJO374"/>
      <c r="AJP374"/>
      <c r="AJQ374"/>
      <c r="AJR374"/>
      <c r="AJS374"/>
      <c r="AJT374"/>
      <c r="AJU374"/>
      <c r="AJV374"/>
      <c r="AJW374"/>
      <c r="AJX374"/>
      <c r="AJY374"/>
      <c r="AJZ374"/>
      <c r="AKA374"/>
      <c r="AKB374"/>
      <c r="AKC374"/>
      <c r="AKD374"/>
      <c r="AKE374"/>
      <c r="AKF374"/>
      <c r="AKG374"/>
      <c r="AKH374"/>
      <c r="AKI374"/>
      <c r="AKJ374"/>
      <c r="AKK374"/>
      <c r="AKL374"/>
      <c r="AKM374"/>
      <c r="AKN374"/>
      <c r="AKO374"/>
      <c r="AKP374"/>
      <c r="AKQ374"/>
      <c r="AKR374"/>
      <c r="AKS374"/>
      <c r="AKT374"/>
      <c r="AKU374"/>
      <c r="AKV374"/>
      <c r="AKW374"/>
      <c r="AKX374"/>
      <c r="AKY374"/>
      <c r="AKZ374"/>
      <c r="ALA374"/>
      <c r="ALB374"/>
      <c r="ALC374"/>
      <c r="ALD374"/>
      <c r="ALE374"/>
      <c r="ALF374"/>
      <c r="ALG374"/>
      <c r="ALH374"/>
      <c r="ALI374"/>
      <c r="ALJ374"/>
      <c r="ALK374"/>
      <c r="ALL374"/>
      <c r="ALM374"/>
      <c r="ALN374"/>
      <c r="ALO374"/>
      <c r="ALP374"/>
      <c r="ALQ374"/>
      <c r="ALR374"/>
      <c r="ALS374"/>
      <c r="ALT374"/>
      <c r="ALU374"/>
      <c r="ALV374"/>
      <c r="ALW374"/>
      <c r="ALX374"/>
      <c r="ALY374"/>
      <c r="ALZ374"/>
      <c r="AMA374"/>
      <c r="AMB374"/>
      <c r="AMC374"/>
      <c r="AMD374"/>
      <c r="AME374"/>
      <c r="AMF374"/>
      <c r="AMG374"/>
      <c r="AMH374"/>
      <c r="AMI374"/>
      <c r="AMJ374"/>
    </row>
    <row r="375" spans="1:1024" ht="64.5" x14ac:dyDescent="0.25">
      <c r="A375" s="101" t="s">
        <v>1389</v>
      </c>
      <c r="B375" s="102">
        <v>1</v>
      </c>
      <c r="C375" s="102">
        <v>1</v>
      </c>
      <c r="D375" s="102">
        <v>1</v>
      </c>
      <c r="E375" s="102">
        <v>1</v>
      </c>
      <c r="F375" s="102">
        <v>1</v>
      </c>
      <c r="G375" s="102">
        <v>1</v>
      </c>
      <c r="H375" s="102">
        <v>1</v>
      </c>
      <c r="I375" s="102">
        <v>1</v>
      </c>
      <c r="J375" s="102">
        <v>1</v>
      </c>
      <c r="K375" s="102">
        <v>1</v>
      </c>
      <c r="L375" s="102">
        <v>1</v>
      </c>
      <c r="M375" s="102">
        <v>1</v>
      </c>
      <c r="N375" s="102">
        <v>1</v>
      </c>
      <c r="O375" s="102">
        <v>1</v>
      </c>
      <c r="P375" s="103">
        <v>0</v>
      </c>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c r="AAA375"/>
      <c r="AAB375"/>
      <c r="AAC375"/>
      <c r="AAD375"/>
      <c r="AAE375"/>
      <c r="AAF375"/>
      <c r="AAG375"/>
      <c r="AAH375"/>
      <c r="AAI375"/>
      <c r="AAJ375"/>
      <c r="AAK375"/>
      <c r="AAL375"/>
      <c r="AAM375"/>
      <c r="AAN375"/>
      <c r="AAO375"/>
      <c r="AAP375"/>
      <c r="AAQ375"/>
      <c r="AAR375"/>
      <c r="AAS375"/>
      <c r="AAT375"/>
      <c r="AAU375"/>
      <c r="AAV375"/>
      <c r="AAW375"/>
      <c r="AAX375"/>
      <c r="AAY375"/>
      <c r="AAZ375"/>
      <c r="ABA375"/>
      <c r="ABB375"/>
      <c r="ABC375"/>
      <c r="ABD375"/>
      <c r="ABE375"/>
      <c r="ABF375"/>
      <c r="ABG375"/>
      <c r="ABH375"/>
      <c r="ABI375"/>
      <c r="ABJ375"/>
      <c r="ABK375"/>
      <c r="ABL375"/>
      <c r="ABM375"/>
      <c r="ABN375"/>
      <c r="ABO375"/>
      <c r="ABP375"/>
      <c r="ABQ375"/>
      <c r="ABR375"/>
      <c r="ABS375"/>
      <c r="ABT375"/>
      <c r="ABU375"/>
      <c r="ABV375"/>
      <c r="ABW375"/>
      <c r="ABX375"/>
      <c r="ABY375"/>
      <c r="ABZ375"/>
      <c r="ACA375"/>
      <c r="ACB375"/>
      <c r="ACC375"/>
      <c r="ACD375"/>
      <c r="ACE375"/>
      <c r="ACF375"/>
      <c r="ACG375"/>
      <c r="ACH375"/>
      <c r="ACI375"/>
      <c r="ACJ375"/>
      <c r="ACK375"/>
      <c r="ACL375"/>
      <c r="ACM375"/>
      <c r="ACN375"/>
      <c r="ACO375"/>
      <c r="ACP375"/>
      <c r="ACQ375"/>
      <c r="ACR375"/>
      <c r="ACS375"/>
      <c r="ACT375"/>
      <c r="ACU375"/>
      <c r="ACV375"/>
      <c r="ACW375"/>
      <c r="ACX375"/>
      <c r="ACY375"/>
      <c r="ACZ375"/>
      <c r="ADA375"/>
      <c r="ADB375"/>
      <c r="ADC375"/>
      <c r="ADD375"/>
      <c r="ADE375"/>
      <c r="ADF375"/>
      <c r="ADG375"/>
      <c r="ADH375"/>
      <c r="ADI375"/>
      <c r="ADJ375"/>
      <c r="ADK375"/>
      <c r="ADL375"/>
      <c r="ADM375"/>
      <c r="ADN375"/>
      <c r="ADO375"/>
      <c r="ADP375"/>
      <c r="ADQ375"/>
      <c r="ADR375"/>
      <c r="ADS375"/>
      <c r="ADT375"/>
      <c r="ADU375"/>
      <c r="ADV375"/>
      <c r="ADW375"/>
      <c r="ADX375"/>
      <c r="ADY375"/>
      <c r="ADZ375"/>
      <c r="AEA375"/>
      <c r="AEB375"/>
      <c r="AEC375"/>
      <c r="AED375"/>
      <c r="AEE375"/>
      <c r="AEF375"/>
      <c r="AEG375"/>
      <c r="AEH375"/>
      <c r="AEI375"/>
      <c r="AEJ375"/>
      <c r="AEK375"/>
      <c r="AEL375"/>
      <c r="AEM375"/>
      <c r="AEN375"/>
      <c r="AEO375"/>
      <c r="AEP375"/>
      <c r="AEQ375"/>
      <c r="AER375"/>
      <c r="AES375"/>
      <c r="AET375"/>
      <c r="AEU375"/>
      <c r="AEV375"/>
      <c r="AEW375"/>
      <c r="AEX375"/>
      <c r="AEY375"/>
      <c r="AEZ375"/>
      <c r="AFA375"/>
      <c r="AFB375"/>
      <c r="AFC375"/>
      <c r="AFD375"/>
      <c r="AFE375"/>
      <c r="AFF375"/>
      <c r="AFG375"/>
      <c r="AFH375"/>
      <c r="AFI375"/>
      <c r="AFJ375"/>
      <c r="AFK375"/>
      <c r="AFL375"/>
      <c r="AFM375"/>
      <c r="AFN375"/>
      <c r="AFO375"/>
      <c r="AFP375"/>
      <c r="AFQ375"/>
      <c r="AFR375"/>
      <c r="AFS375"/>
      <c r="AFT375"/>
      <c r="AFU375"/>
      <c r="AFV375"/>
      <c r="AFW375"/>
      <c r="AFX375"/>
      <c r="AFY375"/>
      <c r="AFZ375"/>
      <c r="AGA375"/>
      <c r="AGB375"/>
      <c r="AGC375"/>
      <c r="AGD375"/>
      <c r="AGE375"/>
      <c r="AGF375"/>
      <c r="AGG375"/>
      <c r="AGH375"/>
      <c r="AGI375"/>
      <c r="AGJ375"/>
      <c r="AGK375"/>
      <c r="AGL375"/>
      <c r="AGM375"/>
      <c r="AGN375"/>
      <c r="AGO375"/>
      <c r="AGP375"/>
      <c r="AGQ375"/>
      <c r="AGR375"/>
      <c r="AGS375"/>
      <c r="AGT375"/>
      <c r="AGU375"/>
      <c r="AGV375"/>
      <c r="AGW375"/>
      <c r="AGX375"/>
      <c r="AGY375"/>
      <c r="AGZ375"/>
      <c r="AHA375"/>
      <c r="AHB375"/>
      <c r="AHC375"/>
      <c r="AHD375"/>
      <c r="AHE375"/>
      <c r="AHF375"/>
      <c r="AHG375"/>
      <c r="AHH375"/>
      <c r="AHI375"/>
      <c r="AHJ375"/>
      <c r="AHK375"/>
      <c r="AHL375"/>
      <c r="AHM375"/>
      <c r="AHN375"/>
      <c r="AHO375"/>
      <c r="AHP375"/>
      <c r="AHQ375"/>
      <c r="AHR375"/>
      <c r="AHS375"/>
      <c r="AHT375"/>
      <c r="AHU375"/>
      <c r="AHV375"/>
      <c r="AHW375"/>
      <c r="AHX375"/>
      <c r="AHY375"/>
      <c r="AHZ375"/>
      <c r="AIA375"/>
      <c r="AIB375"/>
      <c r="AIC375"/>
      <c r="AID375"/>
      <c r="AIE375"/>
      <c r="AIF375"/>
      <c r="AIG375"/>
      <c r="AIH375"/>
      <c r="AII375"/>
      <c r="AIJ375"/>
      <c r="AIK375"/>
      <c r="AIL375"/>
      <c r="AIM375"/>
      <c r="AIN375"/>
      <c r="AIO375"/>
      <c r="AIP375"/>
      <c r="AIQ375"/>
      <c r="AIR375"/>
      <c r="AIS375"/>
      <c r="AIT375"/>
      <c r="AIU375"/>
      <c r="AIV375"/>
      <c r="AIW375"/>
      <c r="AIX375"/>
      <c r="AIY375"/>
      <c r="AIZ375"/>
      <c r="AJA375"/>
      <c r="AJB375"/>
      <c r="AJC375"/>
      <c r="AJD375"/>
      <c r="AJE375"/>
      <c r="AJF375"/>
      <c r="AJG375"/>
      <c r="AJH375"/>
      <c r="AJI375"/>
      <c r="AJJ375"/>
      <c r="AJK375"/>
      <c r="AJL375"/>
      <c r="AJM375"/>
      <c r="AJN375"/>
      <c r="AJO375"/>
      <c r="AJP375"/>
      <c r="AJQ375"/>
      <c r="AJR375"/>
      <c r="AJS375"/>
      <c r="AJT375"/>
      <c r="AJU375"/>
      <c r="AJV375"/>
      <c r="AJW375"/>
      <c r="AJX375"/>
      <c r="AJY375"/>
      <c r="AJZ375"/>
      <c r="AKA375"/>
      <c r="AKB375"/>
      <c r="AKC375"/>
      <c r="AKD375"/>
      <c r="AKE375"/>
      <c r="AKF375"/>
      <c r="AKG375"/>
      <c r="AKH375"/>
      <c r="AKI375"/>
      <c r="AKJ375"/>
      <c r="AKK375"/>
      <c r="AKL375"/>
      <c r="AKM375"/>
      <c r="AKN375"/>
      <c r="AKO375"/>
      <c r="AKP375"/>
      <c r="AKQ375"/>
      <c r="AKR375"/>
      <c r="AKS375"/>
      <c r="AKT375"/>
      <c r="AKU375"/>
      <c r="AKV375"/>
      <c r="AKW375"/>
      <c r="AKX375"/>
      <c r="AKY375"/>
      <c r="AKZ375"/>
      <c r="ALA375"/>
      <c r="ALB375"/>
      <c r="ALC375"/>
      <c r="ALD375"/>
      <c r="ALE375"/>
      <c r="ALF375"/>
      <c r="ALG375"/>
      <c r="ALH375"/>
      <c r="ALI375"/>
      <c r="ALJ375"/>
      <c r="ALK375"/>
      <c r="ALL375"/>
      <c r="ALM375"/>
      <c r="ALN375"/>
      <c r="ALO375"/>
      <c r="ALP375"/>
      <c r="ALQ375"/>
      <c r="ALR375"/>
      <c r="ALS375"/>
      <c r="ALT375"/>
      <c r="ALU375"/>
      <c r="ALV375"/>
      <c r="ALW375"/>
      <c r="ALX375"/>
      <c r="ALY375"/>
      <c r="ALZ375"/>
      <c r="AMA375"/>
      <c r="AMB375"/>
      <c r="AMC375"/>
      <c r="AMD375"/>
      <c r="AME375"/>
      <c r="AMF375"/>
      <c r="AMG375"/>
      <c r="AMH375"/>
      <c r="AMI375"/>
      <c r="AMJ375"/>
    </row>
    <row r="376" spans="1:1024" ht="64.5" x14ac:dyDescent="0.25">
      <c r="A376" s="101" t="s">
        <v>1390</v>
      </c>
      <c r="B376" s="102">
        <v>1</v>
      </c>
      <c r="C376" s="102">
        <v>1</v>
      </c>
      <c r="D376" s="102">
        <v>1</v>
      </c>
      <c r="E376" s="102">
        <v>1</v>
      </c>
      <c r="F376" s="102">
        <v>1</v>
      </c>
      <c r="G376" s="102">
        <v>1</v>
      </c>
      <c r="H376" s="102">
        <v>1</v>
      </c>
      <c r="I376" s="102">
        <v>1</v>
      </c>
      <c r="J376" s="102">
        <v>1</v>
      </c>
      <c r="K376" s="102">
        <v>1</v>
      </c>
      <c r="L376" s="102">
        <v>1</v>
      </c>
      <c r="M376" s="102">
        <v>1</v>
      </c>
      <c r="N376" s="102">
        <v>1</v>
      </c>
      <c r="O376" s="102">
        <v>1</v>
      </c>
      <c r="P376" s="103">
        <v>0</v>
      </c>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c r="AAA376"/>
      <c r="AAB376"/>
      <c r="AAC376"/>
      <c r="AAD376"/>
      <c r="AAE376"/>
      <c r="AAF376"/>
      <c r="AAG376"/>
      <c r="AAH376"/>
      <c r="AAI376"/>
      <c r="AAJ376"/>
      <c r="AAK376"/>
      <c r="AAL376"/>
      <c r="AAM376"/>
      <c r="AAN376"/>
      <c r="AAO376"/>
      <c r="AAP376"/>
      <c r="AAQ376"/>
      <c r="AAR376"/>
      <c r="AAS376"/>
      <c r="AAT376"/>
      <c r="AAU376"/>
      <c r="AAV376"/>
      <c r="AAW376"/>
      <c r="AAX376"/>
      <c r="AAY376"/>
      <c r="AAZ376"/>
      <c r="ABA376"/>
      <c r="ABB376"/>
      <c r="ABC376"/>
      <c r="ABD376"/>
      <c r="ABE376"/>
      <c r="ABF376"/>
      <c r="ABG376"/>
      <c r="ABH376"/>
      <c r="ABI376"/>
      <c r="ABJ376"/>
      <c r="ABK376"/>
      <c r="ABL376"/>
      <c r="ABM376"/>
      <c r="ABN376"/>
      <c r="ABO376"/>
      <c r="ABP376"/>
      <c r="ABQ376"/>
      <c r="ABR376"/>
      <c r="ABS376"/>
      <c r="ABT376"/>
      <c r="ABU376"/>
      <c r="ABV376"/>
      <c r="ABW376"/>
      <c r="ABX376"/>
      <c r="ABY376"/>
      <c r="ABZ376"/>
      <c r="ACA376"/>
      <c r="ACB376"/>
      <c r="ACC376"/>
      <c r="ACD376"/>
      <c r="ACE376"/>
      <c r="ACF376"/>
      <c r="ACG376"/>
      <c r="ACH376"/>
      <c r="ACI376"/>
      <c r="ACJ376"/>
      <c r="ACK376"/>
      <c r="ACL376"/>
      <c r="ACM376"/>
      <c r="ACN376"/>
      <c r="ACO376"/>
      <c r="ACP376"/>
      <c r="ACQ376"/>
      <c r="ACR376"/>
      <c r="ACS376"/>
      <c r="ACT376"/>
      <c r="ACU376"/>
      <c r="ACV376"/>
      <c r="ACW376"/>
      <c r="ACX376"/>
      <c r="ACY376"/>
      <c r="ACZ376"/>
      <c r="ADA376"/>
      <c r="ADB376"/>
      <c r="ADC376"/>
      <c r="ADD376"/>
      <c r="ADE376"/>
      <c r="ADF376"/>
      <c r="ADG376"/>
      <c r="ADH376"/>
      <c r="ADI376"/>
      <c r="ADJ376"/>
      <c r="ADK376"/>
      <c r="ADL376"/>
      <c r="ADM376"/>
      <c r="ADN376"/>
      <c r="ADO376"/>
      <c r="ADP376"/>
      <c r="ADQ376"/>
      <c r="ADR376"/>
      <c r="ADS376"/>
      <c r="ADT376"/>
      <c r="ADU376"/>
      <c r="ADV376"/>
      <c r="ADW376"/>
      <c r="ADX376"/>
      <c r="ADY376"/>
      <c r="ADZ376"/>
      <c r="AEA376"/>
      <c r="AEB376"/>
      <c r="AEC376"/>
      <c r="AED376"/>
      <c r="AEE376"/>
      <c r="AEF376"/>
      <c r="AEG376"/>
      <c r="AEH376"/>
      <c r="AEI376"/>
      <c r="AEJ376"/>
      <c r="AEK376"/>
      <c r="AEL376"/>
      <c r="AEM376"/>
      <c r="AEN376"/>
      <c r="AEO376"/>
      <c r="AEP376"/>
      <c r="AEQ376"/>
      <c r="AER376"/>
      <c r="AES376"/>
      <c r="AET376"/>
      <c r="AEU376"/>
      <c r="AEV376"/>
      <c r="AEW376"/>
      <c r="AEX376"/>
      <c r="AEY376"/>
      <c r="AEZ376"/>
      <c r="AFA376"/>
      <c r="AFB376"/>
      <c r="AFC376"/>
      <c r="AFD376"/>
      <c r="AFE376"/>
      <c r="AFF376"/>
      <c r="AFG376"/>
      <c r="AFH376"/>
      <c r="AFI376"/>
      <c r="AFJ376"/>
      <c r="AFK376"/>
      <c r="AFL376"/>
      <c r="AFM376"/>
      <c r="AFN376"/>
      <c r="AFO376"/>
      <c r="AFP376"/>
      <c r="AFQ376"/>
      <c r="AFR376"/>
      <c r="AFS376"/>
      <c r="AFT376"/>
      <c r="AFU376"/>
      <c r="AFV376"/>
      <c r="AFW376"/>
      <c r="AFX376"/>
      <c r="AFY376"/>
      <c r="AFZ376"/>
      <c r="AGA376"/>
      <c r="AGB376"/>
      <c r="AGC376"/>
      <c r="AGD376"/>
      <c r="AGE376"/>
      <c r="AGF376"/>
      <c r="AGG376"/>
      <c r="AGH376"/>
      <c r="AGI376"/>
      <c r="AGJ376"/>
      <c r="AGK376"/>
      <c r="AGL376"/>
      <c r="AGM376"/>
      <c r="AGN376"/>
      <c r="AGO376"/>
      <c r="AGP376"/>
      <c r="AGQ376"/>
      <c r="AGR376"/>
      <c r="AGS376"/>
      <c r="AGT376"/>
      <c r="AGU376"/>
      <c r="AGV376"/>
      <c r="AGW376"/>
      <c r="AGX376"/>
      <c r="AGY376"/>
      <c r="AGZ376"/>
      <c r="AHA376"/>
      <c r="AHB376"/>
      <c r="AHC376"/>
      <c r="AHD376"/>
      <c r="AHE376"/>
      <c r="AHF376"/>
      <c r="AHG376"/>
      <c r="AHH376"/>
      <c r="AHI376"/>
      <c r="AHJ376"/>
      <c r="AHK376"/>
      <c r="AHL376"/>
      <c r="AHM376"/>
      <c r="AHN376"/>
      <c r="AHO376"/>
      <c r="AHP376"/>
      <c r="AHQ376"/>
      <c r="AHR376"/>
      <c r="AHS376"/>
      <c r="AHT376"/>
      <c r="AHU376"/>
      <c r="AHV376"/>
      <c r="AHW376"/>
      <c r="AHX376"/>
      <c r="AHY376"/>
      <c r="AHZ376"/>
      <c r="AIA376"/>
      <c r="AIB376"/>
      <c r="AIC376"/>
      <c r="AID376"/>
      <c r="AIE376"/>
      <c r="AIF376"/>
      <c r="AIG376"/>
      <c r="AIH376"/>
      <c r="AII376"/>
      <c r="AIJ376"/>
      <c r="AIK376"/>
      <c r="AIL376"/>
      <c r="AIM376"/>
      <c r="AIN376"/>
      <c r="AIO376"/>
      <c r="AIP376"/>
      <c r="AIQ376"/>
      <c r="AIR376"/>
      <c r="AIS376"/>
      <c r="AIT376"/>
      <c r="AIU376"/>
      <c r="AIV376"/>
      <c r="AIW376"/>
      <c r="AIX376"/>
      <c r="AIY376"/>
      <c r="AIZ376"/>
      <c r="AJA376"/>
      <c r="AJB376"/>
      <c r="AJC376"/>
      <c r="AJD376"/>
      <c r="AJE376"/>
      <c r="AJF376"/>
      <c r="AJG376"/>
      <c r="AJH376"/>
      <c r="AJI376"/>
      <c r="AJJ376"/>
      <c r="AJK376"/>
      <c r="AJL376"/>
      <c r="AJM376"/>
      <c r="AJN376"/>
      <c r="AJO376"/>
      <c r="AJP376"/>
      <c r="AJQ376"/>
      <c r="AJR376"/>
      <c r="AJS376"/>
      <c r="AJT376"/>
      <c r="AJU376"/>
      <c r="AJV376"/>
      <c r="AJW376"/>
      <c r="AJX376"/>
      <c r="AJY376"/>
      <c r="AJZ376"/>
      <c r="AKA376"/>
      <c r="AKB376"/>
      <c r="AKC376"/>
      <c r="AKD376"/>
      <c r="AKE376"/>
      <c r="AKF376"/>
      <c r="AKG376"/>
      <c r="AKH376"/>
      <c r="AKI376"/>
      <c r="AKJ376"/>
      <c r="AKK376"/>
      <c r="AKL376"/>
      <c r="AKM376"/>
      <c r="AKN376"/>
      <c r="AKO376"/>
      <c r="AKP376"/>
      <c r="AKQ376"/>
      <c r="AKR376"/>
      <c r="AKS376"/>
      <c r="AKT376"/>
      <c r="AKU376"/>
      <c r="AKV376"/>
      <c r="AKW376"/>
      <c r="AKX376"/>
      <c r="AKY376"/>
      <c r="AKZ376"/>
      <c r="ALA376"/>
      <c r="ALB376"/>
      <c r="ALC376"/>
      <c r="ALD376"/>
      <c r="ALE376"/>
      <c r="ALF376"/>
      <c r="ALG376"/>
      <c r="ALH376"/>
      <c r="ALI376"/>
      <c r="ALJ376"/>
      <c r="ALK376"/>
      <c r="ALL376"/>
      <c r="ALM376"/>
      <c r="ALN376"/>
      <c r="ALO376"/>
      <c r="ALP376"/>
      <c r="ALQ376"/>
      <c r="ALR376"/>
      <c r="ALS376"/>
      <c r="ALT376"/>
      <c r="ALU376"/>
      <c r="ALV376"/>
      <c r="ALW376"/>
      <c r="ALX376"/>
      <c r="ALY376"/>
      <c r="ALZ376"/>
      <c r="AMA376"/>
      <c r="AMB376"/>
      <c r="AMC376"/>
      <c r="AMD376"/>
      <c r="AME376"/>
      <c r="AMF376"/>
      <c r="AMG376"/>
      <c r="AMH376"/>
      <c r="AMI376"/>
      <c r="AMJ376"/>
    </row>
    <row r="377" spans="1:1024" ht="39" x14ac:dyDescent="0.25">
      <c r="A377" s="101" t="s">
        <v>1391</v>
      </c>
      <c r="B377" s="102">
        <v>1</v>
      </c>
      <c r="C377" s="102">
        <v>1</v>
      </c>
      <c r="D377" s="102">
        <v>1</v>
      </c>
      <c r="E377" s="102">
        <v>1</v>
      </c>
      <c r="F377" s="102">
        <v>1</v>
      </c>
      <c r="G377" s="102">
        <v>1</v>
      </c>
      <c r="H377" s="102">
        <v>1</v>
      </c>
      <c r="I377" s="102">
        <v>1</v>
      </c>
      <c r="J377" s="102">
        <v>1</v>
      </c>
      <c r="K377" s="102">
        <v>1</v>
      </c>
      <c r="L377" s="102">
        <v>0</v>
      </c>
      <c r="M377" s="102">
        <v>1</v>
      </c>
      <c r="N377" s="102">
        <v>1</v>
      </c>
      <c r="O377" s="102">
        <v>1</v>
      </c>
      <c r="P377" s="103">
        <v>0</v>
      </c>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c r="AAA377"/>
      <c r="AAB377"/>
      <c r="AAC377"/>
      <c r="AAD377"/>
      <c r="AAE377"/>
      <c r="AAF377"/>
      <c r="AAG377"/>
      <c r="AAH377"/>
      <c r="AAI377"/>
      <c r="AAJ377"/>
      <c r="AAK377"/>
      <c r="AAL377"/>
      <c r="AAM377"/>
      <c r="AAN377"/>
      <c r="AAO377"/>
      <c r="AAP377"/>
      <c r="AAQ377"/>
      <c r="AAR377"/>
      <c r="AAS377"/>
      <c r="AAT377"/>
      <c r="AAU377"/>
      <c r="AAV377"/>
      <c r="AAW377"/>
      <c r="AAX377"/>
      <c r="AAY377"/>
      <c r="AAZ377"/>
      <c r="ABA377"/>
      <c r="ABB377"/>
      <c r="ABC377"/>
      <c r="ABD377"/>
      <c r="ABE377"/>
      <c r="ABF377"/>
      <c r="ABG377"/>
      <c r="ABH377"/>
      <c r="ABI377"/>
      <c r="ABJ377"/>
      <c r="ABK377"/>
      <c r="ABL377"/>
      <c r="ABM377"/>
      <c r="ABN377"/>
      <c r="ABO377"/>
      <c r="ABP377"/>
      <c r="ABQ377"/>
      <c r="ABR377"/>
      <c r="ABS377"/>
      <c r="ABT377"/>
      <c r="ABU377"/>
      <c r="ABV377"/>
      <c r="ABW377"/>
      <c r="ABX377"/>
      <c r="ABY377"/>
      <c r="ABZ377"/>
      <c r="ACA377"/>
      <c r="ACB377"/>
      <c r="ACC377"/>
      <c r="ACD377"/>
      <c r="ACE377"/>
      <c r="ACF377"/>
      <c r="ACG377"/>
      <c r="ACH377"/>
      <c r="ACI377"/>
      <c r="ACJ377"/>
      <c r="ACK377"/>
      <c r="ACL377"/>
      <c r="ACM377"/>
      <c r="ACN377"/>
      <c r="ACO377"/>
      <c r="ACP377"/>
      <c r="ACQ377"/>
      <c r="ACR377"/>
      <c r="ACS377"/>
      <c r="ACT377"/>
      <c r="ACU377"/>
      <c r="ACV377"/>
      <c r="ACW377"/>
      <c r="ACX377"/>
      <c r="ACY377"/>
      <c r="ACZ377"/>
      <c r="ADA377"/>
      <c r="ADB377"/>
      <c r="ADC377"/>
      <c r="ADD377"/>
      <c r="ADE377"/>
      <c r="ADF377"/>
      <c r="ADG377"/>
      <c r="ADH377"/>
      <c r="ADI377"/>
      <c r="ADJ377"/>
      <c r="ADK377"/>
      <c r="ADL377"/>
      <c r="ADM377"/>
      <c r="ADN377"/>
      <c r="ADO377"/>
      <c r="ADP377"/>
      <c r="ADQ377"/>
      <c r="ADR377"/>
      <c r="ADS377"/>
      <c r="ADT377"/>
      <c r="ADU377"/>
      <c r="ADV377"/>
      <c r="ADW377"/>
      <c r="ADX377"/>
      <c r="ADY377"/>
      <c r="ADZ377"/>
      <c r="AEA377"/>
      <c r="AEB377"/>
      <c r="AEC377"/>
      <c r="AED377"/>
      <c r="AEE377"/>
      <c r="AEF377"/>
      <c r="AEG377"/>
      <c r="AEH377"/>
      <c r="AEI377"/>
      <c r="AEJ377"/>
      <c r="AEK377"/>
      <c r="AEL377"/>
      <c r="AEM377"/>
      <c r="AEN377"/>
      <c r="AEO377"/>
      <c r="AEP377"/>
      <c r="AEQ377"/>
      <c r="AER377"/>
      <c r="AES377"/>
      <c r="AET377"/>
      <c r="AEU377"/>
      <c r="AEV377"/>
      <c r="AEW377"/>
      <c r="AEX377"/>
      <c r="AEY377"/>
      <c r="AEZ377"/>
      <c r="AFA377"/>
      <c r="AFB377"/>
      <c r="AFC377"/>
      <c r="AFD377"/>
      <c r="AFE377"/>
      <c r="AFF377"/>
      <c r="AFG377"/>
      <c r="AFH377"/>
      <c r="AFI377"/>
      <c r="AFJ377"/>
      <c r="AFK377"/>
      <c r="AFL377"/>
      <c r="AFM377"/>
      <c r="AFN377"/>
      <c r="AFO377"/>
      <c r="AFP377"/>
      <c r="AFQ377"/>
      <c r="AFR377"/>
      <c r="AFS377"/>
      <c r="AFT377"/>
      <c r="AFU377"/>
      <c r="AFV377"/>
      <c r="AFW377"/>
      <c r="AFX377"/>
      <c r="AFY377"/>
      <c r="AFZ377"/>
      <c r="AGA377"/>
      <c r="AGB377"/>
      <c r="AGC377"/>
      <c r="AGD377"/>
      <c r="AGE377"/>
      <c r="AGF377"/>
      <c r="AGG377"/>
      <c r="AGH377"/>
      <c r="AGI377"/>
      <c r="AGJ377"/>
      <c r="AGK377"/>
      <c r="AGL377"/>
      <c r="AGM377"/>
      <c r="AGN377"/>
      <c r="AGO377"/>
      <c r="AGP377"/>
      <c r="AGQ377"/>
      <c r="AGR377"/>
      <c r="AGS377"/>
      <c r="AGT377"/>
      <c r="AGU377"/>
      <c r="AGV377"/>
      <c r="AGW377"/>
      <c r="AGX377"/>
      <c r="AGY377"/>
      <c r="AGZ377"/>
      <c r="AHA377"/>
      <c r="AHB377"/>
      <c r="AHC377"/>
      <c r="AHD377"/>
      <c r="AHE377"/>
      <c r="AHF377"/>
      <c r="AHG377"/>
      <c r="AHH377"/>
      <c r="AHI377"/>
      <c r="AHJ377"/>
      <c r="AHK377"/>
      <c r="AHL377"/>
      <c r="AHM377"/>
      <c r="AHN377"/>
      <c r="AHO377"/>
      <c r="AHP377"/>
      <c r="AHQ377"/>
      <c r="AHR377"/>
      <c r="AHS377"/>
      <c r="AHT377"/>
      <c r="AHU377"/>
      <c r="AHV377"/>
      <c r="AHW377"/>
      <c r="AHX377"/>
      <c r="AHY377"/>
      <c r="AHZ377"/>
      <c r="AIA377"/>
      <c r="AIB377"/>
      <c r="AIC377"/>
      <c r="AID377"/>
      <c r="AIE377"/>
      <c r="AIF377"/>
      <c r="AIG377"/>
      <c r="AIH377"/>
      <c r="AII377"/>
      <c r="AIJ377"/>
      <c r="AIK377"/>
      <c r="AIL377"/>
      <c r="AIM377"/>
      <c r="AIN377"/>
      <c r="AIO377"/>
      <c r="AIP377"/>
      <c r="AIQ377"/>
      <c r="AIR377"/>
      <c r="AIS377"/>
      <c r="AIT377"/>
      <c r="AIU377"/>
      <c r="AIV377"/>
      <c r="AIW377"/>
      <c r="AIX377"/>
      <c r="AIY377"/>
      <c r="AIZ377"/>
      <c r="AJA377"/>
      <c r="AJB377"/>
      <c r="AJC377"/>
      <c r="AJD377"/>
      <c r="AJE377"/>
      <c r="AJF377"/>
      <c r="AJG377"/>
      <c r="AJH377"/>
      <c r="AJI377"/>
      <c r="AJJ377"/>
      <c r="AJK377"/>
      <c r="AJL377"/>
      <c r="AJM377"/>
      <c r="AJN377"/>
      <c r="AJO377"/>
      <c r="AJP377"/>
      <c r="AJQ377"/>
      <c r="AJR377"/>
      <c r="AJS377"/>
      <c r="AJT377"/>
      <c r="AJU377"/>
      <c r="AJV377"/>
      <c r="AJW377"/>
      <c r="AJX377"/>
      <c r="AJY377"/>
      <c r="AJZ377"/>
      <c r="AKA377"/>
      <c r="AKB377"/>
      <c r="AKC377"/>
      <c r="AKD377"/>
      <c r="AKE377"/>
      <c r="AKF377"/>
      <c r="AKG377"/>
      <c r="AKH377"/>
      <c r="AKI377"/>
      <c r="AKJ377"/>
      <c r="AKK377"/>
      <c r="AKL377"/>
      <c r="AKM377"/>
      <c r="AKN377"/>
      <c r="AKO377"/>
      <c r="AKP377"/>
      <c r="AKQ377"/>
      <c r="AKR377"/>
      <c r="AKS377"/>
      <c r="AKT377"/>
      <c r="AKU377"/>
      <c r="AKV377"/>
      <c r="AKW377"/>
      <c r="AKX377"/>
      <c r="AKY377"/>
      <c r="AKZ377"/>
      <c r="ALA377"/>
      <c r="ALB377"/>
      <c r="ALC377"/>
      <c r="ALD377"/>
      <c r="ALE377"/>
      <c r="ALF377"/>
      <c r="ALG377"/>
      <c r="ALH377"/>
      <c r="ALI377"/>
      <c r="ALJ377"/>
      <c r="ALK377"/>
      <c r="ALL377"/>
      <c r="ALM377"/>
      <c r="ALN377"/>
      <c r="ALO377"/>
      <c r="ALP377"/>
      <c r="ALQ377"/>
      <c r="ALR377"/>
      <c r="ALS377"/>
      <c r="ALT377"/>
      <c r="ALU377"/>
      <c r="ALV377"/>
      <c r="ALW377"/>
      <c r="ALX377"/>
      <c r="ALY377"/>
      <c r="ALZ377"/>
      <c r="AMA377"/>
      <c r="AMB377"/>
      <c r="AMC377"/>
      <c r="AMD377"/>
      <c r="AME377"/>
      <c r="AMF377"/>
      <c r="AMG377"/>
      <c r="AMH377"/>
      <c r="AMI377"/>
      <c r="AMJ377"/>
    </row>
    <row r="378" spans="1:1024" ht="39" x14ac:dyDescent="0.25">
      <c r="A378" s="101" t="s">
        <v>1392</v>
      </c>
      <c r="B378" s="102">
        <v>1</v>
      </c>
      <c r="C378" s="102">
        <v>1</v>
      </c>
      <c r="D378" s="102">
        <v>1</v>
      </c>
      <c r="E378" s="102">
        <v>1</v>
      </c>
      <c r="F378" s="102">
        <v>1</v>
      </c>
      <c r="G378" s="102">
        <v>1</v>
      </c>
      <c r="H378" s="102">
        <v>1</v>
      </c>
      <c r="I378" s="102">
        <v>1</v>
      </c>
      <c r="J378" s="102">
        <v>1</v>
      </c>
      <c r="K378" s="102">
        <v>1</v>
      </c>
      <c r="L378" s="102">
        <v>0</v>
      </c>
      <c r="M378" s="102">
        <v>1</v>
      </c>
      <c r="N378" s="102">
        <v>1</v>
      </c>
      <c r="O378" s="102">
        <v>1</v>
      </c>
      <c r="P378" s="103">
        <v>1</v>
      </c>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c r="AAA378"/>
      <c r="AAB378"/>
      <c r="AAC378"/>
      <c r="AAD378"/>
      <c r="AAE378"/>
      <c r="AAF378"/>
      <c r="AAG378"/>
      <c r="AAH378"/>
      <c r="AAI378"/>
      <c r="AAJ378"/>
      <c r="AAK378"/>
      <c r="AAL378"/>
      <c r="AAM378"/>
      <c r="AAN378"/>
      <c r="AAO378"/>
      <c r="AAP378"/>
      <c r="AAQ378"/>
      <c r="AAR378"/>
      <c r="AAS378"/>
      <c r="AAT378"/>
      <c r="AAU378"/>
      <c r="AAV378"/>
      <c r="AAW378"/>
      <c r="AAX378"/>
      <c r="AAY378"/>
      <c r="AAZ378"/>
      <c r="ABA378"/>
      <c r="ABB378"/>
      <c r="ABC378"/>
      <c r="ABD378"/>
      <c r="ABE378"/>
      <c r="ABF378"/>
      <c r="ABG378"/>
      <c r="ABH378"/>
      <c r="ABI378"/>
      <c r="ABJ378"/>
      <c r="ABK378"/>
      <c r="ABL378"/>
      <c r="ABM378"/>
      <c r="ABN378"/>
      <c r="ABO378"/>
      <c r="ABP378"/>
      <c r="ABQ378"/>
      <c r="ABR378"/>
      <c r="ABS378"/>
      <c r="ABT378"/>
      <c r="ABU378"/>
      <c r="ABV378"/>
      <c r="ABW378"/>
      <c r="ABX378"/>
      <c r="ABY378"/>
      <c r="ABZ378"/>
      <c r="ACA378"/>
      <c r="ACB378"/>
      <c r="ACC378"/>
      <c r="ACD378"/>
      <c r="ACE378"/>
      <c r="ACF378"/>
      <c r="ACG378"/>
      <c r="ACH378"/>
      <c r="ACI378"/>
      <c r="ACJ378"/>
      <c r="ACK378"/>
      <c r="ACL378"/>
      <c r="ACM378"/>
      <c r="ACN378"/>
      <c r="ACO378"/>
      <c r="ACP378"/>
      <c r="ACQ378"/>
      <c r="ACR378"/>
      <c r="ACS378"/>
      <c r="ACT378"/>
      <c r="ACU378"/>
      <c r="ACV378"/>
      <c r="ACW378"/>
      <c r="ACX378"/>
      <c r="ACY378"/>
      <c r="ACZ378"/>
      <c r="ADA378"/>
      <c r="ADB378"/>
      <c r="ADC378"/>
      <c r="ADD378"/>
      <c r="ADE378"/>
      <c r="ADF378"/>
      <c r="ADG378"/>
      <c r="ADH378"/>
      <c r="ADI378"/>
      <c r="ADJ378"/>
      <c r="ADK378"/>
      <c r="ADL378"/>
      <c r="ADM378"/>
      <c r="ADN378"/>
      <c r="ADO378"/>
      <c r="ADP378"/>
      <c r="ADQ378"/>
      <c r="ADR378"/>
      <c r="ADS378"/>
      <c r="ADT378"/>
      <c r="ADU378"/>
      <c r="ADV378"/>
      <c r="ADW378"/>
      <c r="ADX378"/>
      <c r="ADY378"/>
      <c r="ADZ378"/>
      <c r="AEA378"/>
      <c r="AEB378"/>
      <c r="AEC378"/>
      <c r="AED378"/>
      <c r="AEE378"/>
      <c r="AEF378"/>
      <c r="AEG378"/>
      <c r="AEH378"/>
      <c r="AEI378"/>
      <c r="AEJ378"/>
      <c r="AEK378"/>
      <c r="AEL378"/>
      <c r="AEM378"/>
      <c r="AEN378"/>
      <c r="AEO378"/>
      <c r="AEP378"/>
      <c r="AEQ378"/>
      <c r="AER378"/>
      <c r="AES378"/>
      <c r="AET378"/>
      <c r="AEU378"/>
      <c r="AEV378"/>
      <c r="AEW378"/>
      <c r="AEX378"/>
      <c r="AEY378"/>
      <c r="AEZ378"/>
      <c r="AFA378"/>
      <c r="AFB378"/>
      <c r="AFC378"/>
      <c r="AFD378"/>
      <c r="AFE378"/>
      <c r="AFF378"/>
      <c r="AFG378"/>
      <c r="AFH378"/>
      <c r="AFI378"/>
      <c r="AFJ378"/>
      <c r="AFK378"/>
      <c r="AFL378"/>
      <c r="AFM378"/>
      <c r="AFN378"/>
      <c r="AFO378"/>
      <c r="AFP378"/>
      <c r="AFQ378"/>
      <c r="AFR378"/>
      <c r="AFS378"/>
      <c r="AFT378"/>
      <c r="AFU378"/>
      <c r="AFV378"/>
      <c r="AFW378"/>
      <c r="AFX378"/>
      <c r="AFY378"/>
      <c r="AFZ378"/>
      <c r="AGA378"/>
      <c r="AGB378"/>
      <c r="AGC378"/>
      <c r="AGD378"/>
      <c r="AGE378"/>
      <c r="AGF378"/>
      <c r="AGG378"/>
      <c r="AGH378"/>
      <c r="AGI378"/>
      <c r="AGJ378"/>
      <c r="AGK378"/>
      <c r="AGL378"/>
      <c r="AGM378"/>
      <c r="AGN378"/>
      <c r="AGO378"/>
      <c r="AGP378"/>
      <c r="AGQ378"/>
      <c r="AGR378"/>
      <c r="AGS378"/>
      <c r="AGT378"/>
      <c r="AGU378"/>
      <c r="AGV378"/>
      <c r="AGW378"/>
      <c r="AGX378"/>
      <c r="AGY378"/>
      <c r="AGZ378"/>
      <c r="AHA378"/>
      <c r="AHB378"/>
      <c r="AHC378"/>
      <c r="AHD378"/>
      <c r="AHE378"/>
      <c r="AHF378"/>
      <c r="AHG378"/>
      <c r="AHH378"/>
      <c r="AHI378"/>
      <c r="AHJ378"/>
      <c r="AHK378"/>
      <c r="AHL378"/>
      <c r="AHM378"/>
      <c r="AHN378"/>
      <c r="AHO378"/>
      <c r="AHP378"/>
      <c r="AHQ378"/>
      <c r="AHR378"/>
      <c r="AHS378"/>
      <c r="AHT378"/>
      <c r="AHU378"/>
      <c r="AHV378"/>
      <c r="AHW378"/>
      <c r="AHX378"/>
      <c r="AHY378"/>
      <c r="AHZ378"/>
      <c r="AIA378"/>
      <c r="AIB378"/>
      <c r="AIC378"/>
      <c r="AID378"/>
      <c r="AIE378"/>
      <c r="AIF378"/>
      <c r="AIG378"/>
      <c r="AIH378"/>
      <c r="AII378"/>
      <c r="AIJ378"/>
      <c r="AIK378"/>
      <c r="AIL378"/>
      <c r="AIM378"/>
      <c r="AIN378"/>
      <c r="AIO378"/>
      <c r="AIP378"/>
      <c r="AIQ378"/>
      <c r="AIR378"/>
      <c r="AIS378"/>
      <c r="AIT378"/>
      <c r="AIU378"/>
      <c r="AIV378"/>
      <c r="AIW378"/>
      <c r="AIX378"/>
      <c r="AIY378"/>
      <c r="AIZ378"/>
      <c r="AJA378"/>
      <c r="AJB378"/>
      <c r="AJC378"/>
      <c r="AJD378"/>
      <c r="AJE378"/>
      <c r="AJF378"/>
      <c r="AJG378"/>
      <c r="AJH378"/>
      <c r="AJI378"/>
      <c r="AJJ378"/>
      <c r="AJK378"/>
      <c r="AJL378"/>
      <c r="AJM378"/>
      <c r="AJN378"/>
      <c r="AJO378"/>
      <c r="AJP378"/>
      <c r="AJQ378"/>
      <c r="AJR378"/>
      <c r="AJS378"/>
      <c r="AJT378"/>
      <c r="AJU378"/>
      <c r="AJV378"/>
      <c r="AJW378"/>
      <c r="AJX378"/>
      <c r="AJY378"/>
      <c r="AJZ378"/>
      <c r="AKA378"/>
      <c r="AKB378"/>
      <c r="AKC378"/>
      <c r="AKD378"/>
      <c r="AKE378"/>
      <c r="AKF378"/>
      <c r="AKG378"/>
      <c r="AKH378"/>
      <c r="AKI378"/>
      <c r="AKJ378"/>
      <c r="AKK378"/>
      <c r="AKL378"/>
      <c r="AKM378"/>
      <c r="AKN378"/>
      <c r="AKO378"/>
      <c r="AKP378"/>
      <c r="AKQ378"/>
      <c r="AKR378"/>
      <c r="AKS378"/>
      <c r="AKT378"/>
      <c r="AKU378"/>
      <c r="AKV378"/>
      <c r="AKW378"/>
      <c r="AKX378"/>
      <c r="AKY378"/>
      <c r="AKZ378"/>
      <c r="ALA378"/>
      <c r="ALB378"/>
      <c r="ALC378"/>
      <c r="ALD378"/>
      <c r="ALE378"/>
      <c r="ALF378"/>
      <c r="ALG378"/>
      <c r="ALH378"/>
      <c r="ALI378"/>
      <c r="ALJ378"/>
      <c r="ALK378"/>
      <c r="ALL378"/>
      <c r="ALM378"/>
      <c r="ALN378"/>
      <c r="ALO378"/>
      <c r="ALP378"/>
      <c r="ALQ378"/>
      <c r="ALR378"/>
      <c r="ALS378"/>
      <c r="ALT378"/>
      <c r="ALU378"/>
      <c r="ALV378"/>
      <c r="ALW378"/>
      <c r="ALX378"/>
      <c r="ALY378"/>
      <c r="ALZ378"/>
      <c r="AMA378"/>
      <c r="AMB378"/>
      <c r="AMC378"/>
      <c r="AMD378"/>
      <c r="AME378"/>
      <c r="AMF378"/>
      <c r="AMG378"/>
      <c r="AMH378"/>
      <c r="AMI378"/>
      <c r="AMJ378"/>
    </row>
    <row r="379" spans="1:1024" ht="64.5" x14ac:dyDescent="0.25">
      <c r="A379" s="101" t="s">
        <v>1393</v>
      </c>
      <c r="B379" s="102">
        <v>1</v>
      </c>
      <c r="C379" s="102">
        <v>1</v>
      </c>
      <c r="D379" s="102">
        <v>1</v>
      </c>
      <c r="E379" s="102">
        <v>1</v>
      </c>
      <c r="F379" s="102">
        <v>1</v>
      </c>
      <c r="G379" s="102">
        <v>1</v>
      </c>
      <c r="H379" s="102">
        <v>1</v>
      </c>
      <c r="I379" s="102">
        <v>1</v>
      </c>
      <c r="J379" s="102">
        <v>1</v>
      </c>
      <c r="K379" s="102">
        <v>1</v>
      </c>
      <c r="L379" s="102">
        <v>1</v>
      </c>
      <c r="M379" s="102">
        <v>1</v>
      </c>
      <c r="N379" s="102">
        <v>1</v>
      </c>
      <c r="O379" s="102">
        <v>1</v>
      </c>
      <c r="P379" s="103">
        <v>1</v>
      </c>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c r="AAA379"/>
      <c r="AAB379"/>
      <c r="AAC379"/>
      <c r="AAD379"/>
      <c r="AAE379"/>
      <c r="AAF379"/>
      <c r="AAG379"/>
      <c r="AAH379"/>
      <c r="AAI379"/>
      <c r="AAJ379"/>
      <c r="AAK379"/>
      <c r="AAL379"/>
      <c r="AAM379"/>
      <c r="AAN379"/>
      <c r="AAO379"/>
      <c r="AAP379"/>
      <c r="AAQ379"/>
      <c r="AAR379"/>
      <c r="AAS379"/>
      <c r="AAT379"/>
      <c r="AAU379"/>
      <c r="AAV379"/>
      <c r="AAW379"/>
      <c r="AAX379"/>
      <c r="AAY379"/>
      <c r="AAZ379"/>
      <c r="ABA379"/>
      <c r="ABB379"/>
      <c r="ABC379"/>
      <c r="ABD379"/>
      <c r="ABE379"/>
      <c r="ABF379"/>
      <c r="ABG379"/>
      <c r="ABH379"/>
      <c r="ABI379"/>
      <c r="ABJ379"/>
      <c r="ABK379"/>
      <c r="ABL379"/>
      <c r="ABM379"/>
      <c r="ABN379"/>
      <c r="ABO379"/>
      <c r="ABP379"/>
      <c r="ABQ379"/>
      <c r="ABR379"/>
      <c r="ABS379"/>
      <c r="ABT379"/>
      <c r="ABU379"/>
      <c r="ABV379"/>
      <c r="ABW379"/>
      <c r="ABX379"/>
      <c r="ABY379"/>
      <c r="ABZ379"/>
      <c r="ACA379"/>
      <c r="ACB379"/>
      <c r="ACC379"/>
      <c r="ACD379"/>
      <c r="ACE379"/>
      <c r="ACF379"/>
      <c r="ACG379"/>
      <c r="ACH379"/>
      <c r="ACI379"/>
      <c r="ACJ379"/>
      <c r="ACK379"/>
      <c r="ACL379"/>
      <c r="ACM379"/>
      <c r="ACN379"/>
      <c r="ACO379"/>
      <c r="ACP379"/>
      <c r="ACQ379"/>
      <c r="ACR379"/>
      <c r="ACS379"/>
      <c r="ACT379"/>
      <c r="ACU379"/>
      <c r="ACV379"/>
      <c r="ACW379"/>
      <c r="ACX379"/>
      <c r="ACY379"/>
      <c r="ACZ379"/>
      <c r="ADA379"/>
      <c r="ADB379"/>
      <c r="ADC379"/>
      <c r="ADD379"/>
      <c r="ADE379"/>
      <c r="ADF379"/>
      <c r="ADG379"/>
      <c r="ADH379"/>
      <c r="ADI379"/>
      <c r="ADJ379"/>
      <c r="ADK379"/>
      <c r="ADL379"/>
      <c r="ADM379"/>
      <c r="ADN379"/>
      <c r="ADO379"/>
      <c r="ADP379"/>
      <c r="ADQ379"/>
      <c r="ADR379"/>
      <c r="ADS379"/>
      <c r="ADT379"/>
      <c r="ADU379"/>
      <c r="ADV379"/>
      <c r="ADW379"/>
      <c r="ADX379"/>
      <c r="ADY379"/>
      <c r="ADZ379"/>
      <c r="AEA379"/>
      <c r="AEB379"/>
      <c r="AEC379"/>
      <c r="AED379"/>
      <c r="AEE379"/>
      <c r="AEF379"/>
      <c r="AEG379"/>
      <c r="AEH379"/>
      <c r="AEI379"/>
      <c r="AEJ379"/>
      <c r="AEK379"/>
      <c r="AEL379"/>
      <c r="AEM379"/>
      <c r="AEN379"/>
      <c r="AEO379"/>
      <c r="AEP379"/>
      <c r="AEQ379"/>
      <c r="AER379"/>
      <c r="AES379"/>
      <c r="AET379"/>
      <c r="AEU379"/>
      <c r="AEV379"/>
      <c r="AEW379"/>
      <c r="AEX379"/>
      <c r="AEY379"/>
      <c r="AEZ379"/>
      <c r="AFA379"/>
      <c r="AFB379"/>
      <c r="AFC379"/>
      <c r="AFD379"/>
      <c r="AFE379"/>
      <c r="AFF379"/>
      <c r="AFG379"/>
      <c r="AFH379"/>
      <c r="AFI379"/>
      <c r="AFJ379"/>
      <c r="AFK379"/>
      <c r="AFL379"/>
      <c r="AFM379"/>
      <c r="AFN379"/>
      <c r="AFO379"/>
      <c r="AFP379"/>
      <c r="AFQ379"/>
      <c r="AFR379"/>
      <c r="AFS379"/>
      <c r="AFT379"/>
      <c r="AFU379"/>
      <c r="AFV379"/>
      <c r="AFW379"/>
      <c r="AFX379"/>
      <c r="AFY379"/>
      <c r="AFZ379"/>
      <c r="AGA379"/>
      <c r="AGB379"/>
      <c r="AGC379"/>
      <c r="AGD379"/>
      <c r="AGE379"/>
      <c r="AGF379"/>
      <c r="AGG379"/>
      <c r="AGH379"/>
      <c r="AGI379"/>
      <c r="AGJ379"/>
      <c r="AGK379"/>
      <c r="AGL379"/>
      <c r="AGM379"/>
      <c r="AGN379"/>
      <c r="AGO379"/>
      <c r="AGP379"/>
      <c r="AGQ379"/>
      <c r="AGR379"/>
      <c r="AGS379"/>
      <c r="AGT379"/>
      <c r="AGU379"/>
      <c r="AGV379"/>
      <c r="AGW379"/>
      <c r="AGX379"/>
      <c r="AGY379"/>
      <c r="AGZ379"/>
      <c r="AHA379"/>
      <c r="AHB379"/>
      <c r="AHC379"/>
      <c r="AHD379"/>
      <c r="AHE379"/>
      <c r="AHF379"/>
      <c r="AHG379"/>
      <c r="AHH379"/>
      <c r="AHI379"/>
      <c r="AHJ379"/>
      <c r="AHK379"/>
      <c r="AHL379"/>
      <c r="AHM379"/>
      <c r="AHN379"/>
      <c r="AHO379"/>
      <c r="AHP379"/>
      <c r="AHQ379"/>
      <c r="AHR379"/>
      <c r="AHS379"/>
      <c r="AHT379"/>
      <c r="AHU379"/>
      <c r="AHV379"/>
      <c r="AHW379"/>
      <c r="AHX379"/>
      <c r="AHY379"/>
      <c r="AHZ379"/>
      <c r="AIA379"/>
      <c r="AIB379"/>
      <c r="AIC379"/>
      <c r="AID379"/>
      <c r="AIE379"/>
      <c r="AIF379"/>
      <c r="AIG379"/>
      <c r="AIH379"/>
      <c r="AII379"/>
      <c r="AIJ379"/>
      <c r="AIK379"/>
      <c r="AIL379"/>
      <c r="AIM379"/>
      <c r="AIN379"/>
      <c r="AIO379"/>
      <c r="AIP379"/>
      <c r="AIQ379"/>
      <c r="AIR379"/>
      <c r="AIS379"/>
      <c r="AIT379"/>
      <c r="AIU379"/>
      <c r="AIV379"/>
      <c r="AIW379"/>
      <c r="AIX379"/>
      <c r="AIY379"/>
      <c r="AIZ379"/>
      <c r="AJA379"/>
      <c r="AJB379"/>
      <c r="AJC379"/>
      <c r="AJD379"/>
      <c r="AJE379"/>
      <c r="AJF379"/>
      <c r="AJG379"/>
      <c r="AJH379"/>
      <c r="AJI379"/>
      <c r="AJJ379"/>
      <c r="AJK379"/>
      <c r="AJL379"/>
      <c r="AJM379"/>
      <c r="AJN379"/>
      <c r="AJO379"/>
      <c r="AJP379"/>
      <c r="AJQ379"/>
      <c r="AJR379"/>
      <c r="AJS379"/>
      <c r="AJT379"/>
      <c r="AJU379"/>
      <c r="AJV379"/>
      <c r="AJW379"/>
      <c r="AJX379"/>
      <c r="AJY379"/>
      <c r="AJZ379"/>
      <c r="AKA379"/>
      <c r="AKB379"/>
      <c r="AKC379"/>
      <c r="AKD379"/>
      <c r="AKE379"/>
      <c r="AKF379"/>
      <c r="AKG379"/>
      <c r="AKH379"/>
      <c r="AKI379"/>
      <c r="AKJ379"/>
      <c r="AKK379"/>
      <c r="AKL379"/>
      <c r="AKM379"/>
      <c r="AKN379"/>
      <c r="AKO379"/>
      <c r="AKP379"/>
      <c r="AKQ379"/>
      <c r="AKR379"/>
      <c r="AKS379"/>
      <c r="AKT379"/>
      <c r="AKU379"/>
      <c r="AKV379"/>
      <c r="AKW379"/>
      <c r="AKX379"/>
      <c r="AKY379"/>
      <c r="AKZ379"/>
      <c r="ALA379"/>
      <c r="ALB379"/>
      <c r="ALC379"/>
      <c r="ALD379"/>
      <c r="ALE379"/>
      <c r="ALF379"/>
      <c r="ALG379"/>
      <c r="ALH379"/>
      <c r="ALI379"/>
      <c r="ALJ379"/>
      <c r="ALK379"/>
      <c r="ALL379"/>
      <c r="ALM379"/>
      <c r="ALN379"/>
      <c r="ALO379"/>
      <c r="ALP379"/>
      <c r="ALQ379"/>
      <c r="ALR379"/>
      <c r="ALS379"/>
      <c r="ALT379"/>
      <c r="ALU379"/>
      <c r="ALV379"/>
      <c r="ALW379"/>
      <c r="ALX379"/>
      <c r="ALY379"/>
      <c r="ALZ379"/>
      <c r="AMA379"/>
      <c r="AMB379"/>
      <c r="AMC379"/>
      <c r="AMD379"/>
      <c r="AME379"/>
      <c r="AMF379"/>
      <c r="AMG379"/>
      <c r="AMH379"/>
      <c r="AMI379"/>
      <c r="AMJ379"/>
    </row>
    <row r="380" spans="1:1024" ht="64.5" x14ac:dyDescent="0.25">
      <c r="A380" s="101" t="s">
        <v>1394</v>
      </c>
      <c r="B380" s="102">
        <v>1</v>
      </c>
      <c r="C380" s="102">
        <v>1</v>
      </c>
      <c r="D380" s="102">
        <v>1</v>
      </c>
      <c r="E380" s="102">
        <v>1</v>
      </c>
      <c r="F380" s="102">
        <v>1</v>
      </c>
      <c r="G380" s="102">
        <v>1</v>
      </c>
      <c r="H380" s="102">
        <v>1</v>
      </c>
      <c r="I380" s="102">
        <v>1</v>
      </c>
      <c r="J380" s="102">
        <v>1</v>
      </c>
      <c r="K380" s="102">
        <v>1</v>
      </c>
      <c r="L380" s="102">
        <v>0</v>
      </c>
      <c r="M380" s="102">
        <v>1</v>
      </c>
      <c r="N380" s="102">
        <v>1</v>
      </c>
      <c r="O380" s="102">
        <v>1</v>
      </c>
      <c r="P380" s="103">
        <v>1</v>
      </c>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c r="AAA380"/>
      <c r="AAB380"/>
      <c r="AAC380"/>
      <c r="AAD380"/>
      <c r="AAE380"/>
      <c r="AAF380"/>
      <c r="AAG380"/>
      <c r="AAH380"/>
      <c r="AAI380"/>
      <c r="AAJ380"/>
      <c r="AAK380"/>
      <c r="AAL380"/>
      <c r="AAM380"/>
      <c r="AAN380"/>
      <c r="AAO380"/>
      <c r="AAP380"/>
      <c r="AAQ380"/>
      <c r="AAR380"/>
      <c r="AAS380"/>
      <c r="AAT380"/>
      <c r="AAU380"/>
      <c r="AAV380"/>
      <c r="AAW380"/>
      <c r="AAX380"/>
      <c r="AAY380"/>
      <c r="AAZ380"/>
      <c r="ABA380"/>
      <c r="ABB380"/>
      <c r="ABC380"/>
      <c r="ABD380"/>
      <c r="ABE380"/>
      <c r="ABF380"/>
      <c r="ABG380"/>
      <c r="ABH380"/>
      <c r="ABI380"/>
      <c r="ABJ380"/>
      <c r="ABK380"/>
      <c r="ABL380"/>
      <c r="ABM380"/>
      <c r="ABN380"/>
      <c r="ABO380"/>
      <c r="ABP380"/>
      <c r="ABQ380"/>
      <c r="ABR380"/>
      <c r="ABS380"/>
      <c r="ABT380"/>
      <c r="ABU380"/>
      <c r="ABV380"/>
      <c r="ABW380"/>
      <c r="ABX380"/>
      <c r="ABY380"/>
      <c r="ABZ380"/>
      <c r="ACA380"/>
      <c r="ACB380"/>
      <c r="ACC380"/>
      <c r="ACD380"/>
      <c r="ACE380"/>
      <c r="ACF380"/>
      <c r="ACG380"/>
      <c r="ACH380"/>
      <c r="ACI380"/>
      <c r="ACJ380"/>
      <c r="ACK380"/>
      <c r="ACL380"/>
      <c r="ACM380"/>
      <c r="ACN380"/>
      <c r="ACO380"/>
      <c r="ACP380"/>
      <c r="ACQ380"/>
      <c r="ACR380"/>
      <c r="ACS380"/>
      <c r="ACT380"/>
      <c r="ACU380"/>
      <c r="ACV380"/>
      <c r="ACW380"/>
      <c r="ACX380"/>
      <c r="ACY380"/>
      <c r="ACZ380"/>
      <c r="ADA380"/>
      <c r="ADB380"/>
      <c r="ADC380"/>
      <c r="ADD380"/>
      <c r="ADE380"/>
      <c r="ADF380"/>
      <c r="ADG380"/>
      <c r="ADH380"/>
      <c r="ADI380"/>
      <c r="ADJ380"/>
      <c r="ADK380"/>
      <c r="ADL380"/>
      <c r="ADM380"/>
      <c r="ADN380"/>
      <c r="ADO380"/>
      <c r="ADP380"/>
      <c r="ADQ380"/>
      <c r="ADR380"/>
      <c r="ADS380"/>
      <c r="ADT380"/>
      <c r="ADU380"/>
      <c r="ADV380"/>
      <c r="ADW380"/>
      <c r="ADX380"/>
      <c r="ADY380"/>
      <c r="ADZ380"/>
      <c r="AEA380"/>
      <c r="AEB380"/>
      <c r="AEC380"/>
      <c r="AED380"/>
      <c r="AEE380"/>
      <c r="AEF380"/>
      <c r="AEG380"/>
      <c r="AEH380"/>
      <c r="AEI380"/>
      <c r="AEJ380"/>
      <c r="AEK380"/>
      <c r="AEL380"/>
      <c r="AEM380"/>
      <c r="AEN380"/>
      <c r="AEO380"/>
      <c r="AEP380"/>
      <c r="AEQ380"/>
      <c r="AER380"/>
      <c r="AES380"/>
      <c r="AET380"/>
      <c r="AEU380"/>
      <c r="AEV380"/>
      <c r="AEW380"/>
      <c r="AEX380"/>
      <c r="AEY380"/>
      <c r="AEZ380"/>
      <c r="AFA380"/>
      <c r="AFB380"/>
      <c r="AFC380"/>
      <c r="AFD380"/>
      <c r="AFE380"/>
      <c r="AFF380"/>
      <c r="AFG380"/>
      <c r="AFH380"/>
      <c r="AFI380"/>
      <c r="AFJ380"/>
      <c r="AFK380"/>
      <c r="AFL380"/>
      <c r="AFM380"/>
      <c r="AFN380"/>
      <c r="AFO380"/>
      <c r="AFP380"/>
      <c r="AFQ380"/>
      <c r="AFR380"/>
      <c r="AFS380"/>
      <c r="AFT380"/>
      <c r="AFU380"/>
      <c r="AFV380"/>
      <c r="AFW380"/>
      <c r="AFX380"/>
      <c r="AFY380"/>
      <c r="AFZ380"/>
      <c r="AGA380"/>
      <c r="AGB380"/>
      <c r="AGC380"/>
      <c r="AGD380"/>
      <c r="AGE380"/>
      <c r="AGF380"/>
      <c r="AGG380"/>
      <c r="AGH380"/>
      <c r="AGI380"/>
      <c r="AGJ380"/>
      <c r="AGK380"/>
      <c r="AGL380"/>
      <c r="AGM380"/>
      <c r="AGN380"/>
      <c r="AGO380"/>
      <c r="AGP380"/>
      <c r="AGQ380"/>
      <c r="AGR380"/>
      <c r="AGS380"/>
      <c r="AGT380"/>
      <c r="AGU380"/>
      <c r="AGV380"/>
      <c r="AGW380"/>
      <c r="AGX380"/>
      <c r="AGY380"/>
      <c r="AGZ380"/>
      <c r="AHA380"/>
      <c r="AHB380"/>
      <c r="AHC380"/>
      <c r="AHD380"/>
      <c r="AHE380"/>
      <c r="AHF380"/>
      <c r="AHG380"/>
      <c r="AHH380"/>
      <c r="AHI380"/>
      <c r="AHJ380"/>
      <c r="AHK380"/>
      <c r="AHL380"/>
      <c r="AHM380"/>
      <c r="AHN380"/>
      <c r="AHO380"/>
      <c r="AHP380"/>
      <c r="AHQ380"/>
      <c r="AHR380"/>
      <c r="AHS380"/>
      <c r="AHT380"/>
      <c r="AHU380"/>
      <c r="AHV380"/>
      <c r="AHW380"/>
      <c r="AHX380"/>
      <c r="AHY380"/>
      <c r="AHZ380"/>
      <c r="AIA380"/>
      <c r="AIB380"/>
      <c r="AIC380"/>
      <c r="AID380"/>
      <c r="AIE380"/>
      <c r="AIF380"/>
      <c r="AIG380"/>
      <c r="AIH380"/>
      <c r="AII380"/>
      <c r="AIJ380"/>
      <c r="AIK380"/>
      <c r="AIL380"/>
      <c r="AIM380"/>
      <c r="AIN380"/>
      <c r="AIO380"/>
      <c r="AIP380"/>
      <c r="AIQ380"/>
      <c r="AIR380"/>
      <c r="AIS380"/>
      <c r="AIT380"/>
      <c r="AIU380"/>
      <c r="AIV380"/>
      <c r="AIW380"/>
      <c r="AIX380"/>
      <c r="AIY380"/>
      <c r="AIZ380"/>
      <c r="AJA380"/>
      <c r="AJB380"/>
      <c r="AJC380"/>
      <c r="AJD380"/>
      <c r="AJE380"/>
      <c r="AJF380"/>
      <c r="AJG380"/>
      <c r="AJH380"/>
      <c r="AJI380"/>
      <c r="AJJ380"/>
      <c r="AJK380"/>
      <c r="AJL380"/>
      <c r="AJM380"/>
      <c r="AJN380"/>
      <c r="AJO380"/>
      <c r="AJP380"/>
      <c r="AJQ380"/>
      <c r="AJR380"/>
      <c r="AJS380"/>
      <c r="AJT380"/>
      <c r="AJU380"/>
      <c r="AJV380"/>
      <c r="AJW380"/>
      <c r="AJX380"/>
      <c r="AJY380"/>
      <c r="AJZ380"/>
      <c r="AKA380"/>
      <c r="AKB380"/>
      <c r="AKC380"/>
      <c r="AKD380"/>
      <c r="AKE380"/>
      <c r="AKF380"/>
      <c r="AKG380"/>
      <c r="AKH380"/>
      <c r="AKI380"/>
      <c r="AKJ380"/>
      <c r="AKK380"/>
      <c r="AKL380"/>
      <c r="AKM380"/>
      <c r="AKN380"/>
      <c r="AKO380"/>
      <c r="AKP380"/>
      <c r="AKQ380"/>
      <c r="AKR380"/>
      <c r="AKS380"/>
      <c r="AKT380"/>
      <c r="AKU380"/>
      <c r="AKV380"/>
      <c r="AKW380"/>
      <c r="AKX380"/>
      <c r="AKY380"/>
      <c r="AKZ380"/>
      <c r="ALA380"/>
      <c r="ALB380"/>
      <c r="ALC380"/>
      <c r="ALD380"/>
      <c r="ALE380"/>
      <c r="ALF380"/>
      <c r="ALG380"/>
      <c r="ALH380"/>
      <c r="ALI380"/>
      <c r="ALJ380"/>
      <c r="ALK380"/>
      <c r="ALL380"/>
      <c r="ALM380"/>
      <c r="ALN380"/>
      <c r="ALO380"/>
      <c r="ALP380"/>
      <c r="ALQ380"/>
      <c r="ALR380"/>
      <c r="ALS380"/>
      <c r="ALT380"/>
      <c r="ALU380"/>
      <c r="ALV380"/>
      <c r="ALW380"/>
      <c r="ALX380"/>
      <c r="ALY380"/>
      <c r="ALZ380"/>
      <c r="AMA380"/>
      <c r="AMB380"/>
      <c r="AMC380"/>
      <c r="AMD380"/>
      <c r="AME380"/>
      <c r="AMF380"/>
      <c r="AMG380"/>
      <c r="AMH380"/>
      <c r="AMI380"/>
      <c r="AMJ380"/>
    </row>
    <row r="381" spans="1:1024" ht="39" x14ac:dyDescent="0.25">
      <c r="A381" s="101" t="s">
        <v>1395</v>
      </c>
      <c r="B381" s="102">
        <v>1</v>
      </c>
      <c r="C381" s="102">
        <v>1</v>
      </c>
      <c r="D381" s="102">
        <v>1</v>
      </c>
      <c r="E381" s="102">
        <v>1</v>
      </c>
      <c r="F381" s="102">
        <v>1</v>
      </c>
      <c r="G381" s="102">
        <v>1</v>
      </c>
      <c r="H381" s="102">
        <v>1</v>
      </c>
      <c r="I381" s="102">
        <v>1</v>
      </c>
      <c r="J381" s="102">
        <v>1</v>
      </c>
      <c r="K381" s="102">
        <v>1</v>
      </c>
      <c r="L381" s="102">
        <v>0</v>
      </c>
      <c r="M381" s="102">
        <v>1</v>
      </c>
      <c r="N381" s="102">
        <v>1</v>
      </c>
      <c r="O381" s="102">
        <v>1</v>
      </c>
      <c r="P381" s="103">
        <v>1</v>
      </c>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c r="AAA381"/>
      <c r="AAB381"/>
      <c r="AAC381"/>
      <c r="AAD381"/>
      <c r="AAE381"/>
      <c r="AAF381"/>
      <c r="AAG381"/>
      <c r="AAH381"/>
      <c r="AAI381"/>
      <c r="AAJ381"/>
      <c r="AAK381"/>
      <c r="AAL381"/>
      <c r="AAM381"/>
      <c r="AAN381"/>
      <c r="AAO381"/>
      <c r="AAP381"/>
      <c r="AAQ381"/>
      <c r="AAR381"/>
      <c r="AAS381"/>
      <c r="AAT381"/>
      <c r="AAU381"/>
      <c r="AAV381"/>
      <c r="AAW381"/>
      <c r="AAX381"/>
      <c r="AAY381"/>
      <c r="AAZ381"/>
      <c r="ABA381"/>
      <c r="ABB381"/>
      <c r="ABC381"/>
      <c r="ABD381"/>
      <c r="ABE381"/>
      <c r="ABF381"/>
      <c r="ABG381"/>
      <c r="ABH381"/>
      <c r="ABI381"/>
      <c r="ABJ381"/>
      <c r="ABK381"/>
      <c r="ABL381"/>
      <c r="ABM381"/>
      <c r="ABN381"/>
      <c r="ABO381"/>
      <c r="ABP381"/>
      <c r="ABQ381"/>
      <c r="ABR381"/>
      <c r="ABS381"/>
      <c r="ABT381"/>
      <c r="ABU381"/>
      <c r="ABV381"/>
      <c r="ABW381"/>
      <c r="ABX381"/>
      <c r="ABY381"/>
      <c r="ABZ381"/>
      <c r="ACA381"/>
      <c r="ACB381"/>
      <c r="ACC381"/>
      <c r="ACD381"/>
      <c r="ACE381"/>
      <c r="ACF381"/>
      <c r="ACG381"/>
      <c r="ACH381"/>
      <c r="ACI381"/>
      <c r="ACJ381"/>
      <c r="ACK381"/>
      <c r="ACL381"/>
      <c r="ACM381"/>
      <c r="ACN381"/>
      <c r="ACO381"/>
      <c r="ACP381"/>
      <c r="ACQ381"/>
      <c r="ACR381"/>
      <c r="ACS381"/>
      <c r="ACT381"/>
      <c r="ACU381"/>
      <c r="ACV381"/>
      <c r="ACW381"/>
      <c r="ACX381"/>
      <c r="ACY381"/>
      <c r="ACZ381"/>
      <c r="ADA381"/>
      <c r="ADB381"/>
      <c r="ADC381"/>
      <c r="ADD381"/>
      <c r="ADE381"/>
      <c r="ADF381"/>
      <c r="ADG381"/>
      <c r="ADH381"/>
      <c r="ADI381"/>
      <c r="ADJ381"/>
      <c r="ADK381"/>
      <c r="ADL381"/>
      <c r="ADM381"/>
      <c r="ADN381"/>
      <c r="ADO381"/>
      <c r="ADP381"/>
      <c r="ADQ381"/>
      <c r="ADR381"/>
      <c r="ADS381"/>
      <c r="ADT381"/>
      <c r="ADU381"/>
      <c r="ADV381"/>
      <c r="ADW381"/>
      <c r="ADX381"/>
      <c r="ADY381"/>
      <c r="ADZ381"/>
      <c r="AEA381"/>
      <c r="AEB381"/>
      <c r="AEC381"/>
      <c r="AED381"/>
      <c r="AEE381"/>
      <c r="AEF381"/>
      <c r="AEG381"/>
      <c r="AEH381"/>
      <c r="AEI381"/>
      <c r="AEJ381"/>
      <c r="AEK381"/>
      <c r="AEL381"/>
      <c r="AEM381"/>
      <c r="AEN381"/>
      <c r="AEO381"/>
      <c r="AEP381"/>
      <c r="AEQ381"/>
      <c r="AER381"/>
      <c r="AES381"/>
      <c r="AET381"/>
      <c r="AEU381"/>
      <c r="AEV381"/>
      <c r="AEW381"/>
      <c r="AEX381"/>
      <c r="AEY381"/>
      <c r="AEZ381"/>
      <c r="AFA381"/>
      <c r="AFB381"/>
      <c r="AFC381"/>
      <c r="AFD381"/>
      <c r="AFE381"/>
      <c r="AFF381"/>
      <c r="AFG381"/>
      <c r="AFH381"/>
      <c r="AFI381"/>
      <c r="AFJ381"/>
      <c r="AFK381"/>
      <c r="AFL381"/>
      <c r="AFM381"/>
      <c r="AFN381"/>
      <c r="AFO381"/>
      <c r="AFP381"/>
      <c r="AFQ381"/>
      <c r="AFR381"/>
      <c r="AFS381"/>
      <c r="AFT381"/>
      <c r="AFU381"/>
      <c r="AFV381"/>
      <c r="AFW381"/>
      <c r="AFX381"/>
      <c r="AFY381"/>
      <c r="AFZ381"/>
      <c r="AGA381"/>
      <c r="AGB381"/>
      <c r="AGC381"/>
      <c r="AGD381"/>
      <c r="AGE381"/>
      <c r="AGF381"/>
      <c r="AGG381"/>
      <c r="AGH381"/>
      <c r="AGI381"/>
      <c r="AGJ381"/>
      <c r="AGK381"/>
      <c r="AGL381"/>
      <c r="AGM381"/>
      <c r="AGN381"/>
      <c r="AGO381"/>
      <c r="AGP381"/>
      <c r="AGQ381"/>
      <c r="AGR381"/>
      <c r="AGS381"/>
      <c r="AGT381"/>
      <c r="AGU381"/>
      <c r="AGV381"/>
      <c r="AGW381"/>
      <c r="AGX381"/>
      <c r="AGY381"/>
      <c r="AGZ381"/>
      <c r="AHA381"/>
      <c r="AHB381"/>
      <c r="AHC381"/>
      <c r="AHD381"/>
      <c r="AHE381"/>
      <c r="AHF381"/>
      <c r="AHG381"/>
      <c r="AHH381"/>
      <c r="AHI381"/>
      <c r="AHJ381"/>
      <c r="AHK381"/>
      <c r="AHL381"/>
      <c r="AHM381"/>
      <c r="AHN381"/>
      <c r="AHO381"/>
      <c r="AHP381"/>
      <c r="AHQ381"/>
      <c r="AHR381"/>
      <c r="AHS381"/>
      <c r="AHT381"/>
      <c r="AHU381"/>
      <c r="AHV381"/>
      <c r="AHW381"/>
      <c r="AHX381"/>
      <c r="AHY381"/>
      <c r="AHZ381"/>
      <c r="AIA381"/>
      <c r="AIB381"/>
      <c r="AIC381"/>
      <c r="AID381"/>
      <c r="AIE381"/>
      <c r="AIF381"/>
      <c r="AIG381"/>
      <c r="AIH381"/>
      <c r="AII381"/>
      <c r="AIJ381"/>
      <c r="AIK381"/>
      <c r="AIL381"/>
      <c r="AIM381"/>
      <c r="AIN381"/>
      <c r="AIO381"/>
      <c r="AIP381"/>
      <c r="AIQ381"/>
      <c r="AIR381"/>
      <c r="AIS381"/>
      <c r="AIT381"/>
      <c r="AIU381"/>
      <c r="AIV381"/>
      <c r="AIW381"/>
      <c r="AIX381"/>
      <c r="AIY381"/>
      <c r="AIZ381"/>
      <c r="AJA381"/>
      <c r="AJB381"/>
      <c r="AJC381"/>
      <c r="AJD381"/>
      <c r="AJE381"/>
      <c r="AJF381"/>
      <c r="AJG381"/>
      <c r="AJH381"/>
      <c r="AJI381"/>
      <c r="AJJ381"/>
      <c r="AJK381"/>
      <c r="AJL381"/>
      <c r="AJM381"/>
      <c r="AJN381"/>
      <c r="AJO381"/>
      <c r="AJP381"/>
      <c r="AJQ381"/>
      <c r="AJR381"/>
      <c r="AJS381"/>
      <c r="AJT381"/>
      <c r="AJU381"/>
      <c r="AJV381"/>
      <c r="AJW381"/>
      <c r="AJX381"/>
      <c r="AJY381"/>
      <c r="AJZ381"/>
      <c r="AKA381"/>
      <c r="AKB381"/>
      <c r="AKC381"/>
      <c r="AKD381"/>
      <c r="AKE381"/>
      <c r="AKF381"/>
      <c r="AKG381"/>
      <c r="AKH381"/>
      <c r="AKI381"/>
      <c r="AKJ381"/>
      <c r="AKK381"/>
      <c r="AKL381"/>
      <c r="AKM381"/>
      <c r="AKN381"/>
      <c r="AKO381"/>
      <c r="AKP381"/>
      <c r="AKQ381"/>
      <c r="AKR381"/>
      <c r="AKS381"/>
      <c r="AKT381"/>
      <c r="AKU381"/>
      <c r="AKV381"/>
      <c r="AKW381"/>
      <c r="AKX381"/>
      <c r="AKY381"/>
      <c r="AKZ381"/>
      <c r="ALA381"/>
      <c r="ALB381"/>
      <c r="ALC381"/>
      <c r="ALD381"/>
      <c r="ALE381"/>
      <c r="ALF381"/>
      <c r="ALG381"/>
      <c r="ALH381"/>
      <c r="ALI381"/>
      <c r="ALJ381"/>
      <c r="ALK381"/>
      <c r="ALL381"/>
      <c r="ALM381"/>
      <c r="ALN381"/>
      <c r="ALO381"/>
      <c r="ALP381"/>
      <c r="ALQ381"/>
      <c r="ALR381"/>
      <c r="ALS381"/>
      <c r="ALT381"/>
      <c r="ALU381"/>
      <c r="ALV381"/>
      <c r="ALW381"/>
      <c r="ALX381"/>
      <c r="ALY381"/>
      <c r="ALZ381"/>
      <c r="AMA381"/>
      <c r="AMB381"/>
      <c r="AMC381"/>
      <c r="AMD381"/>
      <c r="AME381"/>
      <c r="AMF381"/>
      <c r="AMG381"/>
      <c r="AMH381"/>
      <c r="AMI381"/>
      <c r="AMJ381"/>
    </row>
    <row r="382" spans="1:1024" ht="26.25" x14ac:dyDescent="0.25">
      <c r="A382" s="101" t="s">
        <v>1396</v>
      </c>
      <c r="B382" s="102">
        <v>1</v>
      </c>
      <c r="C382" s="102">
        <v>1</v>
      </c>
      <c r="D382" s="102">
        <v>1</v>
      </c>
      <c r="E382" s="102">
        <v>1</v>
      </c>
      <c r="F382" s="102">
        <v>1</v>
      </c>
      <c r="G382" s="102">
        <v>1</v>
      </c>
      <c r="H382" s="102">
        <v>1</v>
      </c>
      <c r="I382" s="102">
        <v>1</v>
      </c>
      <c r="J382" s="102">
        <v>1</v>
      </c>
      <c r="K382" s="102">
        <v>1</v>
      </c>
      <c r="L382" s="102">
        <v>1</v>
      </c>
      <c r="M382" s="102">
        <v>1</v>
      </c>
      <c r="N382" s="102">
        <v>1</v>
      </c>
      <c r="O382" s="102">
        <v>997</v>
      </c>
      <c r="P382" s="103">
        <v>1</v>
      </c>
    </row>
    <row r="383" spans="1:1024" ht="51.75" x14ac:dyDescent="0.25">
      <c r="A383" s="101" t="s">
        <v>1397</v>
      </c>
      <c r="B383" s="3">
        <v>1</v>
      </c>
      <c r="C383" s="3">
        <v>0</v>
      </c>
      <c r="D383" s="3">
        <v>0</v>
      </c>
      <c r="E383" s="3">
        <v>1</v>
      </c>
      <c r="F383" s="3">
        <v>1</v>
      </c>
      <c r="G383" s="3">
        <v>0</v>
      </c>
      <c r="H383" s="3">
        <v>1</v>
      </c>
      <c r="I383" s="3">
        <v>1</v>
      </c>
      <c r="J383" s="3">
        <v>0</v>
      </c>
      <c r="K383" s="3">
        <v>1</v>
      </c>
      <c r="L383" s="3">
        <v>1</v>
      </c>
      <c r="M383" s="3">
        <v>1</v>
      </c>
      <c r="N383" s="3">
        <v>1</v>
      </c>
      <c r="O383" s="3">
        <v>0</v>
      </c>
      <c r="P383" s="3">
        <v>1</v>
      </c>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c r="AAA383"/>
      <c r="AAB383"/>
      <c r="AAC383"/>
      <c r="AAD383"/>
      <c r="AAE383"/>
      <c r="AAF383"/>
      <c r="AAG383"/>
      <c r="AAH383"/>
      <c r="AAI383"/>
      <c r="AAJ383"/>
      <c r="AAK383"/>
      <c r="AAL383"/>
      <c r="AAM383"/>
      <c r="AAN383"/>
      <c r="AAO383"/>
      <c r="AAP383"/>
      <c r="AAQ383"/>
      <c r="AAR383"/>
      <c r="AAS383"/>
      <c r="AAT383"/>
      <c r="AAU383"/>
      <c r="AAV383"/>
      <c r="AAW383"/>
      <c r="AAX383"/>
      <c r="AAY383"/>
      <c r="AAZ383"/>
      <c r="ABA383"/>
      <c r="ABB383"/>
      <c r="ABC383"/>
      <c r="ABD383"/>
      <c r="ABE383"/>
      <c r="ABF383"/>
      <c r="ABG383"/>
      <c r="ABH383"/>
      <c r="ABI383"/>
      <c r="ABJ383"/>
      <c r="ABK383"/>
      <c r="ABL383"/>
      <c r="ABM383"/>
      <c r="ABN383"/>
      <c r="ABO383"/>
      <c r="ABP383"/>
      <c r="ABQ383"/>
      <c r="ABR383"/>
      <c r="ABS383"/>
      <c r="ABT383"/>
      <c r="ABU383"/>
      <c r="ABV383"/>
      <c r="ABW383"/>
      <c r="ABX383"/>
      <c r="ABY383"/>
      <c r="ABZ383"/>
      <c r="ACA383"/>
      <c r="ACB383"/>
      <c r="ACC383"/>
      <c r="ACD383"/>
      <c r="ACE383"/>
      <c r="ACF383"/>
      <c r="ACG383"/>
      <c r="ACH383"/>
      <c r="ACI383"/>
      <c r="ACJ383"/>
      <c r="ACK383"/>
      <c r="ACL383"/>
      <c r="ACM383"/>
      <c r="ACN383"/>
      <c r="ACO383"/>
      <c r="ACP383"/>
      <c r="ACQ383"/>
      <c r="ACR383"/>
      <c r="ACS383"/>
      <c r="ACT383"/>
      <c r="ACU383"/>
      <c r="ACV383"/>
      <c r="ACW383"/>
      <c r="ACX383"/>
      <c r="ACY383"/>
      <c r="ACZ383"/>
      <c r="ADA383"/>
      <c r="ADB383"/>
      <c r="ADC383"/>
      <c r="ADD383"/>
      <c r="ADE383"/>
      <c r="ADF383"/>
      <c r="ADG383"/>
      <c r="ADH383"/>
      <c r="ADI383"/>
      <c r="ADJ383"/>
      <c r="ADK383"/>
      <c r="ADL383"/>
      <c r="ADM383"/>
      <c r="ADN383"/>
      <c r="ADO383"/>
      <c r="ADP383"/>
      <c r="ADQ383"/>
      <c r="ADR383"/>
      <c r="ADS383"/>
      <c r="ADT383"/>
      <c r="ADU383"/>
      <c r="ADV383"/>
      <c r="ADW383"/>
      <c r="ADX383"/>
      <c r="ADY383"/>
      <c r="ADZ383"/>
      <c r="AEA383"/>
      <c r="AEB383"/>
      <c r="AEC383"/>
      <c r="AED383"/>
      <c r="AEE383"/>
      <c r="AEF383"/>
      <c r="AEG383"/>
      <c r="AEH383"/>
      <c r="AEI383"/>
      <c r="AEJ383"/>
      <c r="AEK383"/>
      <c r="AEL383"/>
      <c r="AEM383"/>
      <c r="AEN383"/>
      <c r="AEO383"/>
      <c r="AEP383"/>
      <c r="AEQ383"/>
      <c r="AER383"/>
      <c r="AES383"/>
      <c r="AET383"/>
      <c r="AEU383"/>
      <c r="AEV383"/>
      <c r="AEW383"/>
      <c r="AEX383"/>
      <c r="AEY383"/>
      <c r="AEZ383"/>
      <c r="AFA383"/>
      <c r="AFB383"/>
      <c r="AFC383"/>
      <c r="AFD383"/>
      <c r="AFE383"/>
      <c r="AFF383"/>
      <c r="AFG383"/>
      <c r="AFH383"/>
      <c r="AFI383"/>
      <c r="AFJ383"/>
      <c r="AFK383"/>
      <c r="AFL383"/>
      <c r="AFM383"/>
      <c r="AFN383"/>
      <c r="AFO383"/>
      <c r="AFP383"/>
      <c r="AFQ383"/>
      <c r="AFR383"/>
      <c r="AFS383"/>
      <c r="AFT383"/>
      <c r="AFU383"/>
      <c r="AFV383"/>
      <c r="AFW383"/>
      <c r="AFX383"/>
      <c r="AFY383"/>
      <c r="AFZ383"/>
      <c r="AGA383"/>
      <c r="AGB383"/>
      <c r="AGC383"/>
      <c r="AGD383"/>
      <c r="AGE383"/>
      <c r="AGF383"/>
      <c r="AGG383"/>
      <c r="AGH383"/>
      <c r="AGI383"/>
      <c r="AGJ383"/>
      <c r="AGK383"/>
      <c r="AGL383"/>
      <c r="AGM383"/>
      <c r="AGN383"/>
      <c r="AGO383"/>
      <c r="AGP383"/>
      <c r="AGQ383"/>
      <c r="AGR383"/>
      <c r="AGS383"/>
      <c r="AGT383"/>
      <c r="AGU383"/>
      <c r="AGV383"/>
      <c r="AGW383"/>
      <c r="AGX383"/>
      <c r="AGY383"/>
      <c r="AGZ383"/>
      <c r="AHA383"/>
      <c r="AHB383"/>
      <c r="AHC383"/>
      <c r="AHD383"/>
      <c r="AHE383"/>
      <c r="AHF383"/>
      <c r="AHG383"/>
      <c r="AHH383"/>
      <c r="AHI383"/>
      <c r="AHJ383"/>
      <c r="AHK383"/>
      <c r="AHL383"/>
      <c r="AHM383"/>
      <c r="AHN383"/>
      <c r="AHO383"/>
      <c r="AHP383"/>
      <c r="AHQ383"/>
      <c r="AHR383"/>
      <c r="AHS383"/>
      <c r="AHT383"/>
      <c r="AHU383"/>
      <c r="AHV383"/>
      <c r="AHW383"/>
      <c r="AHX383"/>
      <c r="AHY383"/>
      <c r="AHZ383"/>
      <c r="AIA383"/>
      <c r="AIB383"/>
      <c r="AIC383"/>
      <c r="AID383"/>
      <c r="AIE383"/>
      <c r="AIF383"/>
      <c r="AIG383"/>
      <c r="AIH383"/>
      <c r="AII383"/>
      <c r="AIJ383"/>
      <c r="AIK383"/>
      <c r="AIL383"/>
      <c r="AIM383"/>
      <c r="AIN383"/>
      <c r="AIO383"/>
      <c r="AIP383"/>
      <c r="AIQ383"/>
      <c r="AIR383"/>
      <c r="AIS383"/>
      <c r="AIT383"/>
      <c r="AIU383"/>
      <c r="AIV383"/>
      <c r="AIW383"/>
      <c r="AIX383"/>
      <c r="AIY383"/>
      <c r="AIZ383"/>
      <c r="AJA383"/>
      <c r="AJB383"/>
      <c r="AJC383"/>
      <c r="AJD383"/>
      <c r="AJE383"/>
      <c r="AJF383"/>
      <c r="AJG383"/>
      <c r="AJH383"/>
      <c r="AJI383"/>
      <c r="AJJ383"/>
      <c r="AJK383"/>
      <c r="AJL383"/>
      <c r="AJM383"/>
      <c r="AJN383"/>
      <c r="AJO383"/>
      <c r="AJP383"/>
      <c r="AJQ383"/>
      <c r="AJR383"/>
      <c r="AJS383"/>
      <c r="AJT383"/>
      <c r="AJU383"/>
      <c r="AJV383"/>
      <c r="AJW383"/>
      <c r="AJX383"/>
      <c r="AJY383"/>
      <c r="AJZ383"/>
      <c r="AKA383"/>
      <c r="AKB383"/>
      <c r="AKC383"/>
      <c r="AKD383"/>
      <c r="AKE383"/>
      <c r="AKF383"/>
      <c r="AKG383"/>
      <c r="AKH383"/>
      <c r="AKI383"/>
      <c r="AKJ383"/>
      <c r="AKK383"/>
      <c r="AKL383"/>
      <c r="AKM383"/>
      <c r="AKN383"/>
      <c r="AKO383"/>
      <c r="AKP383"/>
      <c r="AKQ383"/>
      <c r="AKR383"/>
      <c r="AKS383"/>
      <c r="AKT383"/>
      <c r="AKU383"/>
      <c r="AKV383"/>
      <c r="AKW383"/>
      <c r="AKX383"/>
      <c r="AKY383"/>
      <c r="AKZ383"/>
      <c r="ALA383"/>
      <c r="ALB383"/>
      <c r="ALC383"/>
      <c r="ALD383"/>
      <c r="ALE383"/>
      <c r="ALF383"/>
      <c r="ALG383"/>
      <c r="ALH383"/>
      <c r="ALI383"/>
      <c r="ALJ383"/>
      <c r="ALK383"/>
      <c r="ALL383"/>
      <c r="ALM383"/>
      <c r="ALN383"/>
      <c r="ALO383"/>
      <c r="ALP383"/>
      <c r="ALQ383"/>
      <c r="ALR383"/>
      <c r="ALS383"/>
      <c r="ALT383"/>
      <c r="ALU383"/>
      <c r="ALV383"/>
      <c r="ALW383"/>
      <c r="ALX383"/>
      <c r="ALY383"/>
      <c r="ALZ383"/>
      <c r="AMA383"/>
      <c r="AMB383"/>
      <c r="AMC383"/>
      <c r="AMD383"/>
      <c r="AME383"/>
      <c r="AMF383"/>
      <c r="AMG383"/>
      <c r="AMH383"/>
      <c r="AMI383"/>
      <c r="AMJ383"/>
    </row>
    <row r="384" spans="1:1024" ht="64.5" x14ac:dyDescent="0.25">
      <c r="A384" s="101" t="s">
        <v>1398</v>
      </c>
      <c r="B384" s="3">
        <v>1</v>
      </c>
      <c r="C384" s="3">
        <v>0</v>
      </c>
      <c r="D384" s="3">
        <v>0</v>
      </c>
      <c r="E384" s="3">
        <v>1</v>
      </c>
      <c r="F384" s="3">
        <v>1</v>
      </c>
      <c r="G384" s="3">
        <v>0</v>
      </c>
      <c r="H384" s="3">
        <v>1</v>
      </c>
      <c r="I384" s="3">
        <v>1</v>
      </c>
      <c r="J384" s="3">
        <v>0</v>
      </c>
      <c r="K384" s="3">
        <v>1</v>
      </c>
      <c r="L384" s="3">
        <v>1</v>
      </c>
      <c r="M384" s="3">
        <v>1</v>
      </c>
      <c r="N384" s="3">
        <v>1</v>
      </c>
      <c r="O384" s="3">
        <v>0</v>
      </c>
      <c r="P384" s="3">
        <v>1</v>
      </c>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c r="ABM384"/>
      <c r="ABN384"/>
      <c r="ABO384"/>
      <c r="ABP384"/>
      <c r="ABQ384"/>
      <c r="ABR384"/>
      <c r="ABS384"/>
      <c r="ABT384"/>
      <c r="ABU384"/>
      <c r="ABV384"/>
      <c r="ABW384"/>
      <c r="ABX384"/>
      <c r="ABY384"/>
      <c r="ABZ384"/>
      <c r="ACA384"/>
      <c r="ACB384"/>
      <c r="ACC384"/>
      <c r="ACD384"/>
      <c r="ACE384"/>
      <c r="ACF384"/>
      <c r="ACG384"/>
      <c r="ACH384"/>
      <c r="ACI384"/>
      <c r="ACJ384"/>
      <c r="ACK384"/>
      <c r="ACL384"/>
      <c r="ACM384"/>
      <c r="ACN384"/>
      <c r="ACO384"/>
      <c r="ACP384"/>
      <c r="ACQ384"/>
      <c r="ACR384"/>
      <c r="ACS384"/>
      <c r="ACT384"/>
      <c r="ACU384"/>
      <c r="ACV384"/>
      <c r="ACW384"/>
      <c r="ACX384"/>
      <c r="ACY384"/>
      <c r="ACZ384"/>
      <c r="ADA384"/>
      <c r="ADB384"/>
      <c r="ADC384"/>
      <c r="ADD384"/>
      <c r="ADE384"/>
      <c r="ADF384"/>
      <c r="ADG384"/>
      <c r="ADH384"/>
      <c r="ADI384"/>
      <c r="ADJ384"/>
      <c r="ADK384"/>
      <c r="ADL384"/>
      <c r="ADM384"/>
      <c r="ADN384"/>
      <c r="ADO384"/>
      <c r="ADP384"/>
      <c r="ADQ384"/>
      <c r="ADR384"/>
      <c r="ADS384"/>
      <c r="ADT384"/>
      <c r="ADU384"/>
      <c r="ADV384"/>
      <c r="ADW384"/>
      <c r="ADX384"/>
      <c r="ADY384"/>
      <c r="ADZ384"/>
      <c r="AEA384"/>
      <c r="AEB384"/>
      <c r="AEC384"/>
      <c r="AED384"/>
      <c r="AEE384"/>
      <c r="AEF384"/>
      <c r="AEG384"/>
      <c r="AEH384"/>
      <c r="AEI384"/>
      <c r="AEJ384"/>
      <c r="AEK384"/>
      <c r="AEL384"/>
      <c r="AEM384"/>
      <c r="AEN384"/>
      <c r="AEO384"/>
      <c r="AEP384"/>
      <c r="AEQ384"/>
      <c r="AER384"/>
      <c r="AES384"/>
      <c r="AET384"/>
      <c r="AEU384"/>
      <c r="AEV384"/>
      <c r="AEW384"/>
      <c r="AEX384"/>
      <c r="AEY384"/>
      <c r="AEZ384"/>
      <c r="AFA384"/>
      <c r="AFB384"/>
      <c r="AFC384"/>
      <c r="AFD384"/>
      <c r="AFE384"/>
      <c r="AFF384"/>
      <c r="AFG384"/>
      <c r="AFH384"/>
      <c r="AFI384"/>
      <c r="AFJ384"/>
      <c r="AFK384"/>
      <c r="AFL384"/>
      <c r="AFM384"/>
      <c r="AFN384"/>
      <c r="AFO384"/>
      <c r="AFP384"/>
      <c r="AFQ384"/>
      <c r="AFR384"/>
      <c r="AFS384"/>
      <c r="AFT384"/>
      <c r="AFU384"/>
      <c r="AFV384"/>
      <c r="AFW384"/>
      <c r="AFX384"/>
      <c r="AFY384"/>
      <c r="AFZ384"/>
      <c r="AGA384"/>
      <c r="AGB384"/>
      <c r="AGC384"/>
      <c r="AGD384"/>
      <c r="AGE384"/>
      <c r="AGF384"/>
      <c r="AGG384"/>
      <c r="AGH384"/>
      <c r="AGI384"/>
      <c r="AGJ384"/>
      <c r="AGK384"/>
      <c r="AGL384"/>
      <c r="AGM384"/>
      <c r="AGN384"/>
      <c r="AGO384"/>
      <c r="AGP384"/>
      <c r="AGQ384"/>
      <c r="AGR384"/>
      <c r="AGS384"/>
      <c r="AGT384"/>
      <c r="AGU384"/>
      <c r="AGV384"/>
      <c r="AGW384"/>
      <c r="AGX384"/>
      <c r="AGY384"/>
      <c r="AGZ384"/>
      <c r="AHA384"/>
      <c r="AHB384"/>
      <c r="AHC384"/>
      <c r="AHD384"/>
      <c r="AHE384"/>
      <c r="AHF384"/>
      <c r="AHG384"/>
      <c r="AHH384"/>
      <c r="AHI384"/>
      <c r="AHJ384"/>
      <c r="AHK384"/>
      <c r="AHL384"/>
      <c r="AHM384"/>
      <c r="AHN384"/>
      <c r="AHO384"/>
      <c r="AHP384"/>
      <c r="AHQ384"/>
      <c r="AHR384"/>
      <c r="AHS384"/>
      <c r="AHT384"/>
      <c r="AHU384"/>
      <c r="AHV384"/>
      <c r="AHW384"/>
      <c r="AHX384"/>
      <c r="AHY384"/>
      <c r="AHZ384"/>
      <c r="AIA384"/>
      <c r="AIB384"/>
      <c r="AIC384"/>
      <c r="AID384"/>
      <c r="AIE384"/>
      <c r="AIF384"/>
      <c r="AIG384"/>
      <c r="AIH384"/>
      <c r="AII384"/>
      <c r="AIJ384"/>
      <c r="AIK384"/>
      <c r="AIL384"/>
      <c r="AIM384"/>
      <c r="AIN384"/>
      <c r="AIO384"/>
      <c r="AIP384"/>
      <c r="AIQ384"/>
      <c r="AIR384"/>
      <c r="AIS384"/>
      <c r="AIT384"/>
      <c r="AIU384"/>
      <c r="AIV384"/>
      <c r="AIW384"/>
      <c r="AIX384"/>
      <c r="AIY384"/>
      <c r="AIZ384"/>
      <c r="AJA384"/>
      <c r="AJB384"/>
      <c r="AJC384"/>
      <c r="AJD384"/>
      <c r="AJE384"/>
      <c r="AJF384"/>
      <c r="AJG384"/>
      <c r="AJH384"/>
      <c r="AJI384"/>
      <c r="AJJ384"/>
      <c r="AJK384"/>
      <c r="AJL384"/>
      <c r="AJM384"/>
      <c r="AJN384"/>
      <c r="AJO384"/>
      <c r="AJP384"/>
      <c r="AJQ384"/>
      <c r="AJR384"/>
      <c r="AJS384"/>
      <c r="AJT384"/>
      <c r="AJU384"/>
      <c r="AJV384"/>
      <c r="AJW384"/>
      <c r="AJX384"/>
      <c r="AJY384"/>
      <c r="AJZ384"/>
      <c r="AKA384"/>
      <c r="AKB384"/>
      <c r="AKC384"/>
      <c r="AKD384"/>
      <c r="AKE384"/>
      <c r="AKF384"/>
      <c r="AKG384"/>
      <c r="AKH384"/>
      <c r="AKI384"/>
      <c r="AKJ384"/>
      <c r="AKK384"/>
      <c r="AKL384"/>
      <c r="AKM384"/>
      <c r="AKN384"/>
      <c r="AKO384"/>
      <c r="AKP384"/>
      <c r="AKQ384"/>
      <c r="AKR384"/>
      <c r="AKS384"/>
      <c r="AKT384"/>
      <c r="AKU384"/>
      <c r="AKV384"/>
      <c r="AKW384"/>
      <c r="AKX384"/>
      <c r="AKY384"/>
      <c r="AKZ384"/>
      <c r="ALA384"/>
      <c r="ALB384"/>
      <c r="ALC384"/>
      <c r="ALD384"/>
      <c r="ALE384"/>
      <c r="ALF384"/>
      <c r="ALG384"/>
      <c r="ALH384"/>
      <c r="ALI384"/>
      <c r="ALJ384"/>
      <c r="ALK384"/>
      <c r="ALL384"/>
      <c r="ALM384"/>
      <c r="ALN384"/>
      <c r="ALO384"/>
      <c r="ALP384"/>
      <c r="ALQ384"/>
      <c r="ALR384"/>
      <c r="ALS384"/>
      <c r="ALT384"/>
      <c r="ALU384"/>
      <c r="ALV384"/>
      <c r="ALW384"/>
      <c r="ALX384"/>
      <c r="ALY384"/>
      <c r="ALZ384"/>
      <c r="AMA384"/>
      <c r="AMB384"/>
      <c r="AMC384"/>
      <c r="AMD384"/>
      <c r="AME384"/>
      <c r="AMF384"/>
      <c r="AMG384"/>
      <c r="AMH384"/>
      <c r="AMI384"/>
      <c r="AMJ384"/>
    </row>
    <row r="385" spans="1:1024" ht="64.5" x14ac:dyDescent="0.25">
      <c r="A385" s="101" t="s">
        <v>1399</v>
      </c>
      <c r="B385" s="3">
        <v>1</v>
      </c>
      <c r="C385" s="3">
        <v>0</v>
      </c>
      <c r="D385" s="3">
        <v>0</v>
      </c>
      <c r="E385" s="3">
        <v>1</v>
      </c>
      <c r="F385" s="3">
        <v>1</v>
      </c>
      <c r="G385" s="3">
        <v>0</v>
      </c>
      <c r="H385" s="3">
        <v>1</v>
      </c>
      <c r="I385" s="3">
        <v>1</v>
      </c>
      <c r="J385" s="3">
        <v>0</v>
      </c>
      <c r="K385" s="3">
        <v>1</v>
      </c>
      <c r="L385" s="3">
        <v>1</v>
      </c>
      <c r="M385" s="3">
        <v>1</v>
      </c>
      <c r="N385" s="3">
        <v>1</v>
      </c>
      <c r="O385" s="3">
        <v>0</v>
      </c>
      <c r="P385" s="3">
        <v>1</v>
      </c>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c r="ABM385"/>
      <c r="ABN385"/>
      <c r="ABO385"/>
      <c r="ABP385"/>
      <c r="ABQ385"/>
      <c r="ABR385"/>
      <c r="ABS385"/>
      <c r="ABT385"/>
      <c r="ABU385"/>
      <c r="ABV385"/>
      <c r="ABW385"/>
      <c r="ABX385"/>
      <c r="ABY385"/>
      <c r="ABZ385"/>
      <c r="ACA385"/>
      <c r="ACB385"/>
      <c r="ACC385"/>
      <c r="ACD385"/>
      <c r="ACE385"/>
      <c r="ACF385"/>
      <c r="ACG385"/>
      <c r="ACH385"/>
      <c r="ACI385"/>
      <c r="ACJ385"/>
      <c r="ACK385"/>
      <c r="ACL385"/>
      <c r="ACM385"/>
      <c r="ACN385"/>
      <c r="ACO385"/>
      <c r="ACP385"/>
      <c r="ACQ385"/>
      <c r="ACR385"/>
      <c r="ACS385"/>
      <c r="ACT385"/>
      <c r="ACU385"/>
      <c r="ACV385"/>
      <c r="ACW385"/>
      <c r="ACX385"/>
      <c r="ACY385"/>
      <c r="ACZ385"/>
      <c r="ADA385"/>
      <c r="ADB385"/>
      <c r="ADC385"/>
      <c r="ADD385"/>
      <c r="ADE385"/>
      <c r="ADF385"/>
      <c r="ADG385"/>
      <c r="ADH385"/>
      <c r="ADI385"/>
      <c r="ADJ385"/>
      <c r="ADK385"/>
      <c r="ADL385"/>
      <c r="ADM385"/>
      <c r="ADN385"/>
      <c r="ADO385"/>
      <c r="ADP385"/>
      <c r="ADQ385"/>
      <c r="ADR385"/>
      <c r="ADS385"/>
      <c r="ADT385"/>
      <c r="ADU385"/>
      <c r="ADV385"/>
      <c r="ADW385"/>
      <c r="ADX385"/>
      <c r="ADY385"/>
      <c r="ADZ385"/>
      <c r="AEA385"/>
      <c r="AEB385"/>
      <c r="AEC385"/>
      <c r="AED385"/>
      <c r="AEE385"/>
      <c r="AEF385"/>
      <c r="AEG385"/>
      <c r="AEH385"/>
      <c r="AEI385"/>
      <c r="AEJ385"/>
      <c r="AEK385"/>
      <c r="AEL385"/>
      <c r="AEM385"/>
      <c r="AEN385"/>
      <c r="AEO385"/>
      <c r="AEP385"/>
      <c r="AEQ385"/>
      <c r="AER385"/>
      <c r="AES385"/>
      <c r="AET385"/>
      <c r="AEU385"/>
      <c r="AEV385"/>
      <c r="AEW385"/>
      <c r="AEX385"/>
      <c r="AEY385"/>
      <c r="AEZ385"/>
      <c r="AFA385"/>
      <c r="AFB385"/>
      <c r="AFC385"/>
      <c r="AFD385"/>
      <c r="AFE385"/>
      <c r="AFF385"/>
      <c r="AFG385"/>
      <c r="AFH385"/>
      <c r="AFI385"/>
      <c r="AFJ385"/>
      <c r="AFK385"/>
      <c r="AFL385"/>
      <c r="AFM385"/>
      <c r="AFN385"/>
      <c r="AFO385"/>
      <c r="AFP385"/>
      <c r="AFQ385"/>
      <c r="AFR385"/>
      <c r="AFS385"/>
      <c r="AFT385"/>
      <c r="AFU385"/>
      <c r="AFV385"/>
      <c r="AFW385"/>
      <c r="AFX385"/>
      <c r="AFY385"/>
      <c r="AFZ385"/>
      <c r="AGA385"/>
      <c r="AGB385"/>
      <c r="AGC385"/>
      <c r="AGD385"/>
      <c r="AGE385"/>
      <c r="AGF385"/>
      <c r="AGG385"/>
      <c r="AGH385"/>
      <c r="AGI385"/>
      <c r="AGJ385"/>
      <c r="AGK385"/>
      <c r="AGL385"/>
      <c r="AGM385"/>
      <c r="AGN385"/>
      <c r="AGO385"/>
      <c r="AGP385"/>
      <c r="AGQ385"/>
      <c r="AGR385"/>
      <c r="AGS385"/>
      <c r="AGT385"/>
      <c r="AGU385"/>
      <c r="AGV385"/>
      <c r="AGW385"/>
      <c r="AGX385"/>
      <c r="AGY385"/>
      <c r="AGZ385"/>
      <c r="AHA385"/>
      <c r="AHB385"/>
      <c r="AHC385"/>
      <c r="AHD385"/>
      <c r="AHE385"/>
      <c r="AHF385"/>
      <c r="AHG385"/>
      <c r="AHH385"/>
      <c r="AHI385"/>
      <c r="AHJ385"/>
      <c r="AHK385"/>
      <c r="AHL385"/>
      <c r="AHM385"/>
      <c r="AHN385"/>
      <c r="AHO385"/>
      <c r="AHP385"/>
      <c r="AHQ385"/>
      <c r="AHR385"/>
      <c r="AHS385"/>
      <c r="AHT385"/>
      <c r="AHU385"/>
      <c r="AHV385"/>
      <c r="AHW385"/>
      <c r="AHX385"/>
      <c r="AHY385"/>
      <c r="AHZ385"/>
      <c r="AIA385"/>
      <c r="AIB385"/>
      <c r="AIC385"/>
      <c r="AID385"/>
      <c r="AIE385"/>
      <c r="AIF385"/>
      <c r="AIG385"/>
      <c r="AIH385"/>
      <c r="AII385"/>
      <c r="AIJ385"/>
      <c r="AIK385"/>
      <c r="AIL385"/>
      <c r="AIM385"/>
      <c r="AIN385"/>
      <c r="AIO385"/>
      <c r="AIP385"/>
      <c r="AIQ385"/>
      <c r="AIR385"/>
      <c r="AIS385"/>
      <c r="AIT385"/>
      <c r="AIU385"/>
      <c r="AIV385"/>
      <c r="AIW385"/>
      <c r="AIX385"/>
      <c r="AIY385"/>
      <c r="AIZ385"/>
      <c r="AJA385"/>
      <c r="AJB385"/>
      <c r="AJC385"/>
      <c r="AJD385"/>
      <c r="AJE385"/>
      <c r="AJF385"/>
      <c r="AJG385"/>
      <c r="AJH385"/>
      <c r="AJI385"/>
      <c r="AJJ385"/>
      <c r="AJK385"/>
      <c r="AJL385"/>
      <c r="AJM385"/>
      <c r="AJN385"/>
      <c r="AJO385"/>
      <c r="AJP385"/>
      <c r="AJQ385"/>
      <c r="AJR385"/>
      <c r="AJS385"/>
      <c r="AJT385"/>
      <c r="AJU385"/>
      <c r="AJV385"/>
      <c r="AJW385"/>
      <c r="AJX385"/>
      <c r="AJY385"/>
      <c r="AJZ385"/>
      <c r="AKA385"/>
      <c r="AKB385"/>
      <c r="AKC385"/>
      <c r="AKD385"/>
      <c r="AKE385"/>
      <c r="AKF385"/>
      <c r="AKG385"/>
      <c r="AKH385"/>
      <c r="AKI385"/>
      <c r="AKJ385"/>
      <c r="AKK385"/>
      <c r="AKL385"/>
      <c r="AKM385"/>
      <c r="AKN385"/>
      <c r="AKO385"/>
      <c r="AKP385"/>
      <c r="AKQ385"/>
      <c r="AKR385"/>
      <c r="AKS385"/>
      <c r="AKT385"/>
      <c r="AKU385"/>
      <c r="AKV385"/>
      <c r="AKW385"/>
      <c r="AKX385"/>
      <c r="AKY385"/>
      <c r="AKZ385"/>
      <c r="ALA385"/>
      <c r="ALB385"/>
      <c r="ALC385"/>
      <c r="ALD385"/>
      <c r="ALE385"/>
      <c r="ALF385"/>
      <c r="ALG385"/>
      <c r="ALH385"/>
      <c r="ALI385"/>
      <c r="ALJ385"/>
      <c r="ALK385"/>
      <c r="ALL385"/>
      <c r="ALM385"/>
      <c r="ALN385"/>
      <c r="ALO385"/>
      <c r="ALP385"/>
      <c r="ALQ385"/>
      <c r="ALR385"/>
      <c r="ALS385"/>
      <c r="ALT385"/>
      <c r="ALU385"/>
      <c r="ALV385"/>
      <c r="ALW385"/>
      <c r="ALX385"/>
      <c r="ALY385"/>
      <c r="ALZ385"/>
      <c r="AMA385"/>
      <c r="AMB385"/>
      <c r="AMC385"/>
      <c r="AMD385"/>
      <c r="AME385"/>
      <c r="AMF385"/>
      <c r="AMG385"/>
      <c r="AMH385"/>
      <c r="AMI385"/>
      <c r="AMJ385"/>
    </row>
    <row r="386" spans="1:1024" ht="39" x14ac:dyDescent="0.25">
      <c r="A386" s="101" t="s">
        <v>1400</v>
      </c>
      <c r="B386" s="3">
        <v>1</v>
      </c>
      <c r="C386" s="3">
        <v>0</v>
      </c>
      <c r="D386" s="3">
        <v>0</v>
      </c>
      <c r="E386" s="3">
        <v>1</v>
      </c>
      <c r="F386" s="3">
        <v>1</v>
      </c>
      <c r="G386" s="3">
        <v>0</v>
      </c>
      <c r="H386" s="3">
        <v>0</v>
      </c>
      <c r="I386" s="3">
        <v>1</v>
      </c>
      <c r="J386" s="3">
        <v>0</v>
      </c>
      <c r="K386" s="3">
        <v>1</v>
      </c>
      <c r="L386" s="3">
        <v>1</v>
      </c>
      <c r="M386" s="3">
        <v>1</v>
      </c>
      <c r="N386" s="3">
        <v>1</v>
      </c>
      <c r="O386" s="3">
        <v>0</v>
      </c>
      <c r="P386" s="3">
        <v>1</v>
      </c>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c r="ABM386"/>
      <c r="ABN386"/>
      <c r="ABO386"/>
      <c r="ABP386"/>
      <c r="ABQ386"/>
      <c r="ABR386"/>
      <c r="ABS386"/>
      <c r="ABT386"/>
      <c r="ABU386"/>
      <c r="ABV386"/>
      <c r="ABW386"/>
      <c r="ABX386"/>
      <c r="ABY386"/>
      <c r="ABZ386"/>
      <c r="ACA386"/>
      <c r="ACB386"/>
      <c r="ACC386"/>
      <c r="ACD386"/>
      <c r="ACE386"/>
      <c r="ACF386"/>
      <c r="ACG386"/>
      <c r="ACH386"/>
      <c r="ACI386"/>
      <c r="ACJ386"/>
      <c r="ACK386"/>
      <c r="ACL386"/>
      <c r="ACM386"/>
      <c r="ACN386"/>
      <c r="ACO386"/>
      <c r="ACP386"/>
      <c r="ACQ386"/>
      <c r="ACR386"/>
      <c r="ACS386"/>
      <c r="ACT386"/>
      <c r="ACU386"/>
      <c r="ACV386"/>
      <c r="ACW386"/>
      <c r="ACX386"/>
      <c r="ACY386"/>
      <c r="ACZ386"/>
      <c r="ADA386"/>
      <c r="ADB386"/>
      <c r="ADC386"/>
      <c r="ADD386"/>
      <c r="ADE386"/>
      <c r="ADF386"/>
      <c r="ADG386"/>
      <c r="ADH386"/>
      <c r="ADI386"/>
      <c r="ADJ386"/>
      <c r="ADK386"/>
      <c r="ADL386"/>
      <c r="ADM386"/>
      <c r="ADN386"/>
      <c r="ADO386"/>
      <c r="ADP386"/>
      <c r="ADQ386"/>
      <c r="ADR386"/>
      <c r="ADS386"/>
      <c r="ADT386"/>
      <c r="ADU386"/>
      <c r="ADV386"/>
      <c r="ADW386"/>
      <c r="ADX386"/>
      <c r="ADY386"/>
      <c r="ADZ386"/>
      <c r="AEA386"/>
      <c r="AEB386"/>
      <c r="AEC386"/>
      <c r="AED386"/>
      <c r="AEE386"/>
      <c r="AEF386"/>
      <c r="AEG386"/>
      <c r="AEH386"/>
      <c r="AEI386"/>
      <c r="AEJ386"/>
      <c r="AEK386"/>
      <c r="AEL386"/>
      <c r="AEM386"/>
      <c r="AEN386"/>
      <c r="AEO386"/>
      <c r="AEP386"/>
      <c r="AEQ386"/>
      <c r="AER386"/>
      <c r="AES386"/>
      <c r="AET386"/>
      <c r="AEU386"/>
      <c r="AEV386"/>
      <c r="AEW386"/>
      <c r="AEX386"/>
      <c r="AEY386"/>
      <c r="AEZ386"/>
      <c r="AFA386"/>
      <c r="AFB386"/>
      <c r="AFC386"/>
      <c r="AFD386"/>
      <c r="AFE386"/>
      <c r="AFF386"/>
      <c r="AFG386"/>
      <c r="AFH386"/>
      <c r="AFI386"/>
      <c r="AFJ386"/>
      <c r="AFK386"/>
      <c r="AFL386"/>
      <c r="AFM386"/>
      <c r="AFN386"/>
      <c r="AFO386"/>
      <c r="AFP386"/>
      <c r="AFQ386"/>
      <c r="AFR386"/>
      <c r="AFS386"/>
      <c r="AFT386"/>
      <c r="AFU386"/>
      <c r="AFV386"/>
      <c r="AFW386"/>
      <c r="AFX386"/>
      <c r="AFY386"/>
      <c r="AFZ386"/>
      <c r="AGA386"/>
      <c r="AGB386"/>
      <c r="AGC386"/>
      <c r="AGD386"/>
      <c r="AGE386"/>
      <c r="AGF386"/>
      <c r="AGG386"/>
      <c r="AGH386"/>
      <c r="AGI386"/>
      <c r="AGJ386"/>
      <c r="AGK386"/>
      <c r="AGL386"/>
      <c r="AGM386"/>
      <c r="AGN386"/>
      <c r="AGO386"/>
      <c r="AGP386"/>
      <c r="AGQ386"/>
      <c r="AGR386"/>
      <c r="AGS386"/>
      <c r="AGT386"/>
      <c r="AGU386"/>
      <c r="AGV386"/>
      <c r="AGW386"/>
      <c r="AGX386"/>
      <c r="AGY386"/>
      <c r="AGZ386"/>
      <c r="AHA386"/>
      <c r="AHB386"/>
      <c r="AHC386"/>
      <c r="AHD386"/>
      <c r="AHE386"/>
      <c r="AHF386"/>
      <c r="AHG386"/>
      <c r="AHH386"/>
      <c r="AHI386"/>
      <c r="AHJ386"/>
      <c r="AHK386"/>
      <c r="AHL386"/>
      <c r="AHM386"/>
      <c r="AHN386"/>
      <c r="AHO386"/>
      <c r="AHP386"/>
      <c r="AHQ386"/>
      <c r="AHR386"/>
      <c r="AHS386"/>
      <c r="AHT386"/>
      <c r="AHU386"/>
      <c r="AHV386"/>
      <c r="AHW386"/>
      <c r="AHX386"/>
      <c r="AHY386"/>
      <c r="AHZ386"/>
      <c r="AIA386"/>
      <c r="AIB386"/>
      <c r="AIC386"/>
      <c r="AID386"/>
      <c r="AIE386"/>
      <c r="AIF386"/>
      <c r="AIG386"/>
      <c r="AIH386"/>
      <c r="AII386"/>
      <c r="AIJ386"/>
      <c r="AIK386"/>
      <c r="AIL386"/>
      <c r="AIM386"/>
      <c r="AIN386"/>
      <c r="AIO386"/>
      <c r="AIP386"/>
      <c r="AIQ386"/>
      <c r="AIR386"/>
      <c r="AIS386"/>
      <c r="AIT386"/>
      <c r="AIU386"/>
      <c r="AIV386"/>
      <c r="AIW386"/>
      <c r="AIX386"/>
      <c r="AIY386"/>
      <c r="AIZ386"/>
      <c r="AJA386"/>
      <c r="AJB386"/>
      <c r="AJC386"/>
      <c r="AJD386"/>
      <c r="AJE386"/>
      <c r="AJF386"/>
      <c r="AJG386"/>
      <c r="AJH386"/>
      <c r="AJI386"/>
      <c r="AJJ386"/>
      <c r="AJK386"/>
      <c r="AJL386"/>
      <c r="AJM386"/>
      <c r="AJN386"/>
      <c r="AJO386"/>
      <c r="AJP386"/>
      <c r="AJQ386"/>
      <c r="AJR386"/>
      <c r="AJS386"/>
      <c r="AJT386"/>
      <c r="AJU386"/>
      <c r="AJV386"/>
      <c r="AJW386"/>
      <c r="AJX386"/>
      <c r="AJY386"/>
      <c r="AJZ386"/>
      <c r="AKA386"/>
      <c r="AKB386"/>
      <c r="AKC386"/>
      <c r="AKD386"/>
      <c r="AKE386"/>
      <c r="AKF386"/>
      <c r="AKG386"/>
      <c r="AKH386"/>
      <c r="AKI386"/>
      <c r="AKJ386"/>
      <c r="AKK386"/>
      <c r="AKL386"/>
      <c r="AKM386"/>
      <c r="AKN386"/>
      <c r="AKO386"/>
      <c r="AKP386"/>
      <c r="AKQ386"/>
      <c r="AKR386"/>
      <c r="AKS386"/>
      <c r="AKT386"/>
      <c r="AKU386"/>
      <c r="AKV386"/>
      <c r="AKW386"/>
      <c r="AKX386"/>
      <c r="AKY386"/>
      <c r="AKZ386"/>
      <c r="ALA386"/>
      <c r="ALB386"/>
      <c r="ALC386"/>
      <c r="ALD386"/>
      <c r="ALE386"/>
      <c r="ALF386"/>
      <c r="ALG386"/>
      <c r="ALH386"/>
      <c r="ALI386"/>
      <c r="ALJ386"/>
      <c r="ALK386"/>
      <c r="ALL386"/>
      <c r="ALM386"/>
      <c r="ALN386"/>
      <c r="ALO386"/>
      <c r="ALP386"/>
      <c r="ALQ386"/>
      <c r="ALR386"/>
      <c r="ALS386"/>
      <c r="ALT386"/>
      <c r="ALU386"/>
      <c r="ALV386"/>
      <c r="ALW386"/>
      <c r="ALX386"/>
      <c r="ALY386"/>
      <c r="ALZ386"/>
      <c r="AMA386"/>
      <c r="AMB386"/>
      <c r="AMC386"/>
      <c r="AMD386"/>
      <c r="AME386"/>
      <c r="AMF386"/>
      <c r="AMG386"/>
      <c r="AMH386"/>
      <c r="AMI386"/>
      <c r="AMJ386"/>
    </row>
    <row r="387" spans="1:1024" ht="39" x14ac:dyDescent="0.25">
      <c r="A387" s="101" t="s">
        <v>1401</v>
      </c>
      <c r="B387" s="3">
        <v>1</v>
      </c>
      <c r="C387" s="3">
        <v>1</v>
      </c>
      <c r="D387" s="3">
        <v>0</v>
      </c>
      <c r="E387" s="3">
        <v>1</v>
      </c>
      <c r="F387" s="3">
        <v>1</v>
      </c>
      <c r="G387" s="3">
        <v>0</v>
      </c>
      <c r="H387" s="3">
        <v>0</v>
      </c>
      <c r="I387" s="3">
        <v>1</v>
      </c>
      <c r="J387" s="3">
        <v>0</v>
      </c>
      <c r="K387" s="3">
        <v>1</v>
      </c>
      <c r="L387" s="3">
        <v>1</v>
      </c>
      <c r="M387" s="3">
        <v>1</v>
      </c>
      <c r="N387" s="3">
        <v>1</v>
      </c>
      <c r="O387" s="3">
        <v>1</v>
      </c>
      <c r="P387" s="3">
        <v>1</v>
      </c>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c r="ABM387"/>
      <c r="ABN387"/>
      <c r="ABO387"/>
      <c r="ABP387"/>
      <c r="ABQ387"/>
      <c r="ABR387"/>
      <c r="ABS387"/>
      <c r="ABT387"/>
      <c r="ABU387"/>
      <c r="ABV387"/>
      <c r="ABW387"/>
      <c r="ABX387"/>
      <c r="ABY387"/>
      <c r="ABZ387"/>
      <c r="ACA387"/>
      <c r="ACB387"/>
      <c r="ACC387"/>
      <c r="ACD387"/>
      <c r="ACE387"/>
      <c r="ACF387"/>
      <c r="ACG387"/>
      <c r="ACH387"/>
      <c r="ACI387"/>
      <c r="ACJ387"/>
      <c r="ACK387"/>
      <c r="ACL387"/>
      <c r="ACM387"/>
      <c r="ACN387"/>
      <c r="ACO387"/>
      <c r="ACP387"/>
      <c r="ACQ387"/>
      <c r="ACR387"/>
      <c r="ACS387"/>
      <c r="ACT387"/>
      <c r="ACU387"/>
      <c r="ACV387"/>
      <c r="ACW387"/>
      <c r="ACX387"/>
      <c r="ACY387"/>
      <c r="ACZ387"/>
      <c r="ADA387"/>
      <c r="ADB387"/>
      <c r="ADC387"/>
      <c r="ADD387"/>
      <c r="ADE387"/>
      <c r="ADF387"/>
      <c r="ADG387"/>
      <c r="ADH387"/>
      <c r="ADI387"/>
      <c r="ADJ387"/>
      <c r="ADK387"/>
      <c r="ADL387"/>
      <c r="ADM387"/>
      <c r="ADN387"/>
      <c r="ADO387"/>
      <c r="ADP387"/>
      <c r="ADQ387"/>
      <c r="ADR387"/>
      <c r="ADS387"/>
      <c r="ADT387"/>
      <c r="ADU387"/>
      <c r="ADV387"/>
      <c r="ADW387"/>
      <c r="ADX387"/>
      <c r="ADY387"/>
      <c r="ADZ387"/>
      <c r="AEA387"/>
      <c r="AEB387"/>
      <c r="AEC387"/>
      <c r="AED387"/>
      <c r="AEE387"/>
      <c r="AEF387"/>
      <c r="AEG387"/>
      <c r="AEH387"/>
      <c r="AEI387"/>
      <c r="AEJ387"/>
      <c r="AEK387"/>
      <c r="AEL387"/>
      <c r="AEM387"/>
      <c r="AEN387"/>
      <c r="AEO387"/>
      <c r="AEP387"/>
      <c r="AEQ387"/>
      <c r="AER387"/>
      <c r="AES387"/>
      <c r="AET387"/>
      <c r="AEU387"/>
      <c r="AEV387"/>
      <c r="AEW387"/>
      <c r="AEX387"/>
      <c r="AEY387"/>
      <c r="AEZ387"/>
      <c r="AFA387"/>
      <c r="AFB387"/>
      <c r="AFC387"/>
      <c r="AFD387"/>
      <c r="AFE387"/>
      <c r="AFF387"/>
      <c r="AFG387"/>
      <c r="AFH387"/>
      <c r="AFI387"/>
      <c r="AFJ387"/>
      <c r="AFK387"/>
      <c r="AFL387"/>
      <c r="AFM387"/>
      <c r="AFN387"/>
      <c r="AFO387"/>
      <c r="AFP387"/>
      <c r="AFQ387"/>
      <c r="AFR387"/>
      <c r="AFS387"/>
      <c r="AFT387"/>
      <c r="AFU387"/>
      <c r="AFV387"/>
      <c r="AFW387"/>
      <c r="AFX387"/>
      <c r="AFY387"/>
      <c r="AFZ387"/>
      <c r="AGA387"/>
      <c r="AGB387"/>
      <c r="AGC387"/>
      <c r="AGD387"/>
      <c r="AGE387"/>
      <c r="AGF387"/>
      <c r="AGG387"/>
      <c r="AGH387"/>
      <c r="AGI387"/>
      <c r="AGJ387"/>
      <c r="AGK387"/>
      <c r="AGL387"/>
      <c r="AGM387"/>
      <c r="AGN387"/>
      <c r="AGO387"/>
      <c r="AGP387"/>
      <c r="AGQ387"/>
      <c r="AGR387"/>
      <c r="AGS387"/>
      <c r="AGT387"/>
      <c r="AGU387"/>
      <c r="AGV387"/>
      <c r="AGW387"/>
      <c r="AGX387"/>
      <c r="AGY387"/>
      <c r="AGZ387"/>
      <c r="AHA387"/>
      <c r="AHB387"/>
      <c r="AHC387"/>
      <c r="AHD387"/>
      <c r="AHE387"/>
      <c r="AHF387"/>
      <c r="AHG387"/>
      <c r="AHH387"/>
      <c r="AHI387"/>
      <c r="AHJ387"/>
      <c r="AHK387"/>
      <c r="AHL387"/>
      <c r="AHM387"/>
      <c r="AHN387"/>
      <c r="AHO387"/>
      <c r="AHP387"/>
      <c r="AHQ387"/>
      <c r="AHR387"/>
      <c r="AHS387"/>
      <c r="AHT387"/>
      <c r="AHU387"/>
      <c r="AHV387"/>
      <c r="AHW387"/>
      <c r="AHX387"/>
      <c r="AHY387"/>
      <c r="AHZ387"/>
      <c r="AIA387"/>
      <c r="AIB387"/>
      <c r="AIC387"/>
      <c r="AID387"/>
      <c r="AIE387"/>
      <c r="AIF387"/>
      <c r="AIG387"/>
      <c r="AIH387"/>
      <c r="AII387"/>
      <c r="AIJ387"/>
      <c r="AIK387"/>
      <c r="AIL387"/>
      <c r="AIM387"/>
      <c r="AIN387"/>
      <c r="AIO387"/>
      <c r="AIP387"/>
      <c r="AIQ387"/>
      <c r="AIR387"/>
      <c r="AIS387"/>
      <c r="AIT387"/>
      <c r="AIU387"/>
      <c r="AIV387"/>
      <c r="AIW387"/>
      <c r="AIX387"/>
      <c r="AIY387"/>
      <c r="AIZ387"/>
      <c r="AJA387"/>
      <c r="AJB387"/>
      <c r="AJC387"/>
      <c r="AJD387"/>
      <c r="AJE387"/>
      <c r="AJF387"/>
      <c r="AJG387"/>
      <c r="AJH387"/>
      <c r="AJI387"/>
      <c r="AJJ387"/>
      <c r="AJK387"/>
      <c r="AJL387"/>
      <c r="AJM387"/>
      <c r="AJN387"/>
      <c r="AJO387"/>
      <c r="AJP387"/>
      <c r="AJQ387"/>
      <c r="AJR387"/>
      <c r="AJS387"/>
      <c r="AJT387"/>
      <c r="AJU387"/>
      <c r="AJV387"/>
      <c r="AJW387"/>
      <c r="AJX387"/>
      <c r="AJY387"/>
      <c r="AJZ387"/>
      <c r="AKA387"/>
      <c r="AKB387"/>
      <c r="AKC387"/>
      <c r="AKD387"/>
      <c r="AKE387"/>
      <c r="AKF387"/>
      <c r="AKG387"/>
      <c r="AKH387"/>
      <c r="AKI387"/>
      <c r="AKJ387"/>
      <c r="AKK387"/>
      <c r="AKL387"/>
      <c r="AKM387"/>
      <c r="AKN387"/>
      <c r="AKO387"/>
      <c r="AKP387"/>
      <c r="AKQ387"/>
      <c r="AKR387"/>
      <c r="AKS387"/>
      <c r="AKT387"/>
      <c r="AKU387"/>
      <c r="AKV387"/>
      <c r="AKW387"/>
      <c r="AKX387"/>
      <c r="AKY387"/>
      <c r="AKZ387"/>
      <c r="ALA387"/>
      <c r="ALB387"/>
      <c r="ALC387"/>
      <c r="ALD387"/>
      <c r="ALE387"/>
      <c r="ALF387"/>
      <c r="ALG387"/>
      <c r="ALH387"/>
      <c r="ALI387"/>
      <c r="ALJ387"/>
      <c r="ALK387"/>
      <c r="ALL387"/>
      <c r="ALM387"/>
      <c r="ALN387"/>
      <c r="ALO387"/>
      <c r="ALP387"/>
      <c r="ALQ387"/>
      <c r="ALR387"/>
      <c r="ALS387"/>
      <c r="ALT387"/>
      <c r="ALU387"/>
      <c r="ALV387"/>
      <c r="ALW387"/>
      <c r="ALX387"/>
      <c r="ALY387"/>
      <c r="ALZ387"/>
      <c r="AMA387"/>
      <c r="AMB387"/>
      <c r="AMC387"/>
      <c r="AMD387"/>
      <c r="AME387"/>
      <c r="AMF387"/>
      <c r="AMG387"/>
      <c r="AMH387"/>
      <c r="AMI387"/>
      <c r="AMJ387"/>
    </row>
    <row r="388" spans="1:1024" x14ac:dyDescent="0.25">
      <c r="A388" s="113" t="s">
        <v>1402</v>
      </c>
      <c r="B388" s="114">
        <f t="shared" ref="B388:N388" si="18">AVERAGE(B374:B387)</f>
        <v>1</v>
      </c>
      <c r="C388" s="114">
        <f t="shared" si="18"/>
        <v>0.7142857142857143</v>
      </c>
      <c r="D388" s="114">
        <f t="shared" si="18"/>
        <v>0.6428571428571429</v>
      </c>
      <c r="E388" s="114">
        <f t="shared" si="18"/>
        <v>1</v>
      </c>
      <c r="F388" s="114">
        <f t="shared" si="18"/>
        <v>1</v>
      </c>
      <c r="G388" s="114">
        <f t="shared" si="18"/>
        <v>0.6428571428571429</v>
      </c>
      <c r="H388" s="114">
        <f t="shared" si="18"/>
        <v>0.8571428571428571</v>
      </c>
      <c r="I388" s="114">
        <f t="shared" si="18"/>
        <v>1</v>
      </c>
      <c r="J388" s="114">
        <f t="shared" si="18"/>
        <v>0.6428571428571429</v>
      </c>
      <c r="K388" s="114">
        <f t="shared" si="18"/>
        <v>1</v>
      </c>
      <c r="L388" s="114">
        <f t="shared" si="18"/>
        <v>0.7142857142857143</v>
      </c>
      <c r="M388" s="114">
        <f t="shared" si="18"/>
        <v>1</v>
      </c>
      <c r="N388" s="114">
        <f t="shared" si="18"/>
        <v>1</v>
      </c>
      <c r="O388" s="114">
        <f>AVERAGE(O383:O387,O374:O381)</f>
        <v>0.69230769230769229</v>
      </c>
      <c r="P388" s="115">
        <f>AVERAGE(P374:P387)</f>
        <v>0.7142857142857143</v>
      </c>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c r="ST388"/>
      <c r="SU388"/>
      <c r="SV388"/>
      <c r="SW388"/>
      <c r="SX388"/>
      <c r="SY388"/>
      <c r="SZ388"/>
      <c r="TA388"/>
      <c r="TB388"/>
      <c r="TC388"/>
      <c r="TD388"/>
      <c r="TE388"/>
      <c r="TF388"/>
      <c r="TG388"/>
      <c r="TH388"/>
      <c r="TI388"/>
      <c r="TJ388"/>
      <c r="TK388"/>
      <c r="TL388"/>
      <c r="TM388"/>
      <c r="TN388"/>
      <c r="TO388"/>
      <c r="TP388"/>
      <c r="TQ388"/>
      <c r="TR388"/>
      <c r="TS388"/>
      <c r="TT388"/>
      <c r="TU388"/>
      <c r="TV388"/>
      <c r="TW388"/>
      <c r="TX388"/>
      <c r="TY388"/>
      <c r="TZ388"/>
      <c r="UA388"/>
      <c r="UB388"/>
      <c r="UC388"/>
      <c r="UD388"/>
      <c r="UE388"/>
      <c r="UF388"/>
      <c r="UG388"/>
      <c r="UH388"/>
      <c r="UI388"/>
      <c r="UJ388"/>
      <c r="UK388"/>
      <c r="UL388"/>
      <c r="UM388"/>
      <c r="UN388"/>
      <c r="UO388"/>
      <c r="UP388"/>
      <c r="UQ388"/>
      <c r="UR388"/>
      <c r="US388"/>
      <c r="UT388"/>
      <c r="UU388"/>
      <c r="UV388"/>
      <c r="UW388"/>
      <c r="UX388"/>
      <c r="UY388"/>
      <c r="UZ388"/>
      <c r="VA388"/>
      <c r="VB388"/>
      <c r="VC388"/>
      <c r="VD388"/>
      <c r="VE388"/>
      <c r="VF388"/>
      <c r="VG388"/>
      <c r="VH388"/>
      <c r="VI388"/>
      <c r="VJ388"/>
      <c r="VK388"/>
      <c r="VL388"/>
      <c r="VM388"/>
      <c r="VN388"/>
      <c r="VO388"/>
      <c r="VP388"/>
      <c r="VQ388"/>
      <c r="VR388"/>
      <c r="VS388"/>
      <c r="VT388"/>
      <c r="VU388"/>
      <c r="VV388"/>
      <c r="VW388"/>
      <c r="VX388"/>
      <c r="VY388"/>
      <c r="VZ388"/>
      <c r="WA388"/>
      <c r="WB388"/>
      <c r="WC388"/>
      <c r="WD388"/>
      <c r="WE388"/>
      <c r="WF388"/>
      <c r="WG388"/>
      <c r="WH388"/>
      <c r="WI388"/>
      <c r="WJ388"/>
      <c r="WK388"/>
      <c r="WL388"/>
      <c r="WM388"/>
      <c r="WN388"/>
      <c r="WO388"/>
      <c r="WP388"/>
      <c r="WQ388"/>
      <c r="WR388"/>
      <c r="WS388"/>
      <c r="WT388"/>
      <c r="WU388"/>
      <c r="WV388"/>
      <c r="WW388"/>
      <c r="WX388"/>
      <c r="WY388"/>
      <c r="WZ388"/>
      <c r="XA388"/>
      <c r="XB388"/>
      <c r="XC388"/>
      <c r="XD388"/>
      <c r="XE388"/>
      <c r="XF388"/>
      <c r="XG388"/>
      <c r="XH388"/>
      <c r="XI388"/>
      <c r="XJ388"/>
      <c r="XK388"/>
      <c r="XL388"/>
      <c r="XM388"/>
      <c r="XN388"/>
      <c r="XO388"/>
      <c r="XP388"/>
      <c r="XQ388"/>
      <c r="XR388"/>
      <c r="XS388"/>
      <c r="XT388"/>
      <c r="XU388"/>
      <c r="XV388"/>
      <c r="XW388"/>
      <c r="XX388"/>
      <c r="XY388"/>
      <c r="XZ388"/>
      <c r="YA388"/>
      <c r="YB388"/>
      <c r="YC388"/>
      <c r="YD388"/>
      <c r="YE388"/>
      <c r="YF388"/>
      <c r="YG388"/>
      <c r="YH388"/>
      <c r="YI388"/>
      <c r="YJ388"/>
      <c r="YK388"/>
      <c r="YL388"/>
      <c r="YM388"/>
      <c r="YN388"/>
      <c r="YO388"/>
      <c r="YP388"/>
      <c r="YQ388"/>
      <c r="YR388"/>
      <c r="YS388"/>
      <c r="YT388"/>
      <c r="YU388"/>
      <c r="YV388"/>
      <c r="YW388"/>
      <c r="YX388"/>
      <c r="YY388"/>
      <c r="YZ388"/>
      <c r="ZA388"/>
      <c r="ZB388"/>
      <c r="ZC388"/>
      <c r="ZD388"/>
      <c r="ZE388"/>
      <c r="ZF388"/>
      <c r="ZG388"/>
      <c r="ZH388"/>
      <c r="ZI388"/>
      <c r="ZJ388"/>
      <c r="ZK388"/>
      <c r="ZL388"/>
      <c r="ZM388"/>
      <c r="ZN388"/>
      <c r="ZO388"/>
      <c r="ZP388"/>
      <c r="ZQ388"/>
      <c r="ZR388"/>
      <c r="ZS388"/>
      <c r="ZT388"/>
      <c r="ZU388"/>
      <c r="ZV388"/>
      <c r="ZW388"/>
      <c r="ZX388"/>
      <c r="ZY388"/>
      <c r="ZZ388"/>
      <c r="AAA388"/>
      <c r="AAB388"/>
      <c r="AAC388"/>
      <c r="AAD388"/>
      <c r="AAE388"/>
      <c r="AAF388"/>
      <c r="AAG388"/>
      <c r="AAH388"/>
      <c r="AAI388"/>
      <c r="AAJ388"/>
      <c r="AAK388"/>
      <c r="AAL388"/>
      <c r="AAM388"/>
      <c r="AAN388"/>
      <c r="AAO388"/>
      <c r="AAP388"/>
      <c r="AAQ388"/>
      <c r="AAR388"/>
      <c r="AAS388"/>
      <c r="AAT388"/>
      <c r="AAU388"/>
      <c r="AAV388"/>
      <c r="AAW388"/>
      <c r="AAX388"/>
      <c r="AAY388"/>
      <c r="AAZ388"/>
      <c r="ABA388"/>
      <c r="ABB388"/>
      <c r="ABC388"/>
      <c r="ABD388"/>
      <c r="ABE388"/>
      <c r="ABF388"/>
      <c r="ABG388"/>
      <c r="ABH388"/>
      <c r="ABI388"/>
      <c r="ABJ388"/>
      <c r="ABK388"/>
      <c r="ABL388"/>
      <c r="ABM388"/>
      <c r="ABN388"/>
      <c r="ABO388"/>
      <c r="ABP388"/>
      <c r="ABQ388"/>
      <c r="ABR388"/>
      <c r="ABS388"/>
      <c r="ABT388"/>
      <c r="ABU388"/>
      <c r="ABV388"/>
      <c r="ABW388"/>
      <c r="ABX388"/>
      <c r="ABY388"/>
      <c r="ABZ388"/>
      <c r="ACA388"/>
      <c r="ACB388"/>
      <c r="ACC388"/>
      <c r="ACD388"/>
      <c r="ACE388"/>
      <c r="ACF388"/>
      <c r="ACG388"/>
      <c r="ACH388"/>
      <c r="ACI388"/>
      <c r="ACJ388"/>
      <c r="ACK388"/>
      <c r="ACL388"/>
      <c r="ACM388"/>
      <c r="ACN388"/>
      <c r="ACO388"/>
      <c r="ACP388"/>
      <c r="ACQ388"/>
      <c r="ACR388"/>
      <c r="ACS388"/>
      <c r="ACT388"/>
      <c r="ACU388"/>
      <c r="ACV388"/>
      <c r="ACW388"/>
      <c r="ACX388"/>
      <c r="ACY388"/>
      <c r="ACZ388"/>
      <c r="ADA388"/>
      <c r="ADB388"/>
      <c r="ADC388"/>
      <c r="ADD388"/>
      <c r="ADE388"/>
      <c r="ADF388"/>
      <c r="ADG388"/>
      <c r="ADH388"/>
      <c r="ADI388"/>
      <c r="ADJ388"/>
      <c r="ADK388"/>
      <c r="ADL388"/>
      <c r="ADM388"/>
      <c r="ADN388"/>
      <c r="ADO388"/>
      <c r="ADP388"/>
      <c r="ADQ388"/>
      <c r="ADR388"/>
      <c r="ADS388"/>
      <c r="ADT388"/>
      <c r="ADU388"/>
      <c r="ADV388"/>
      <c r="ADW388"/>
      <c r="ADX388"/>
      <c r="ADY388"/>
      <c r="ADZ388"/>
      <c r="AEA388"/>
      <c r="AEB388"/>
      <c r="AEC388"/>
      <c r="AED388"/>
      <c r="AEE388"/>
      <c r="AEF388"/>
      <c r="AEG388"/>
      <c r="AEH388"/>
      <c r="AEI388"/>
      <c r="AEJ388"/>
      <c r="AEK388"/>
      <c r="AEL388"/>
      <c r="AEM388"/>
      <c r="AEN388"/>
      <c r="AEO388"/>
      <c r="AEP388"/>
      <c r="AEQ388"/>
      <c r="AER388"/>
      <c r="AES388"/>
      <c r="AET388"/>
      <c r="AEU388"/>
      <c r="AEV388"/>
      <c r="AEW388"/>
      <c r="AEX388"/>
      <c r="AEY388"/>
      <c r="AEZ388"/>
      <c r="AFA388"/>
      <c r="AFB388"/>
      <c r="AFC388"/>
      <c r="AFD388"/>
      <c r="AFE388"/>
      <c r="AFF388"/>
      <c r="AFG388"/>
      <c r="AFH388"/>
      <c r="AFI388"/>
      <c r="AFJ388"/>
      <c r="AFK388"/>
      <c r="AFL388"/>
      <c r="AFM388"/>
      <c r="AFN388"/>
      <c r="AFO388"/>
      <c r="AFP388"/>
      <c r="AFQ388"/>
      <c r="AFR388"/>
      <c r="AFS388"/>
      <c r="AFT388"/>
      <c r="AFU388"/>
      <c r="AFV388"/>
      <c r="AFW388"/>
      <c r="AFX388"/>
      <c r="AFY388"/>
      <c r="AFZ388"/>
      <c r="AGA388"/>
      <c r="AGB388"/>
      <c r="AGC388"/>
      <c r="AGD388"/>
      <c r="AGE388"/>
      <c r="AGF388"/>
      <c r="AGG388"/>
      <c r="AGH388"/>
      <c r="AGI388"/>
      <c r="AGJ388"/>
      <c r="AGK388"/>
      <c r="AGL388"/>
      <c r="AGM388"/>
      <c r="AGN388"/>
      <c r="AGO388"/>
      <c r="AGP388"/>
      <c r="AGQ388"/>
      <c r="AGR388"/>
      <c r="AGS388"/>
      <c r="AGT388"/>
      <c r="AGU388"/>
      <c r="AGV388"/>
      <c r="AGW388"/>
      <c r="AGX388"/>
      <c r="AGY388"/>
      <c r="AGZ388"/>
      <c r="AHA388"/>
      <c r="AHB388"/>
      <c r="AHC388"/>
      <c r="AHD388"/>
      <c r="AHE388"/>
      <c r="AHF388"/>
      <c r="AHG388"/>
      <c r="AHH388"/>
      <c r="AHI388"/>
      <c r="AHJ388"/>
      <c r="AHK388"/>
      <c r="AHL388"/>
      <c r="AHM388"/>
      <c r="AHN388"/>
      <c r="AHO388"/>
      <c r="AHP388"/>
      <c r="AHQ388"/>
      <c r="AHR388"/>
      <c r="AHS388"/>
      <c r="AHT388"/>
      <c r="AHU388"/>
      <c r="AHV388"/>
      <c r="AHW388"/>
      <c r="AHX388"/>
      <c r="AHY388"/>
      <c r="AHZ388"/>
      <c r="AIA388"/>
      <c r="AIB388"/>
      <c r="AIC388"/>
      <c r="AID388"/>
      <c r="AIE388"/>
      <c r="AIF388"/>
      <c r="AIG388"/>
      <c r="AIH388"/>
      <c r="AII388"/>
      <c r="AIJ388"/>
      <c r="AIK388"/>
      <c r="AIL388"/>
      <c r="AIM388"/>
      <c r="AIN388"/>
      <c r="AIO388"/>
      <c r="AIP388"/>
      <c r="AIQ388"/>
      <c r="AIR388"/>
      <c r="AIS388"/>
      <c r="AIT388"/>
      <c r="AIU388"/>
      <c r="AIV388"/>
      <c r="AIW388"/>
      <c r="AIX388"/>
      <c r="AIY388"/>
      <c r="AIZ388"/>
      <c r="AJA388"/>
      <c r="AJB388"/>
      <c r="AJC388"/>
      <c r="AJD388"/>
      <c r="AJE388"/>
      <c r="AJF388"/>
      <c r="AJG388"/>
      <c r="AJH388"/>
      <c r="AJI388"/>
      <c r="AJJ388"/>
      <c r="AJK388"/>
      <c r="AJL388"/>
      <c r="AJM388"/>
      <c r="AJN388"/>
      <c r="AJO388"/>
      <c r="AJP388"/>
      <c r="AJQ388"/>
      <c r="AJR388"/>
      <c r="AJS388"/>
      <c r="AJT388"/>
      <c r="AJU388"/>
      <c r="AJV388"/>
      <c r="AJW388"/>
      <c r="AJX388"/>
      <c r="AJY388"/>
      <c r="AJZ388"/>
      <c r="AKA388"/>
      <c r="AKB388"/>
      <c r="AKC388"/>
      <c r="AKD388"/>
      <c r="AKE388"/>
      <c r="AKF388"/>
      <c r="AKG388"/>
      <c r="AKH388"/>
      <c r="AKI388"/>
      <c r="AKJ388"/>
      <c r="AKK388"/>
      <c r="AKL388"/>
      <c r="AKM388"/>
      <c r="AKN388"/>
      <c r="AKO388"/>
      <c r="AKP388"/>
      <c r="AKQ388"/>
      <c r="AKR388"/>
      <c r="AKS388"/>
      <c r="AKT388"/>
      <c r="AKU388"/>
      <c r="AKV388"/>
      <c r="AKW388"/>
      <c r="AKX388"/>
      <c r="AKY388"/>
      <c r="AKZ388"/>
      <c r="ALA388"/>
      <c r="ALB388"/>
      <c r="ALC388"/>
      <c r="ALD388"/>
      <c r="ALE388"/>
      <c r="ALF388"/>
      <c r="ALG388"/>
      <c r="ALH388"/>
      <c r="ALI388"/>
      <c r="ALJ388"/>
      <c r="ALK388"/>
      <c r="ALL388"/>
      <c r="ALM388"/>
      <c r="ALN388"/>
      <c r="ALO388"/>
      <c r="ALP388"/>
      <c r="ALQ388"/>
      <c r="ALR388"/>
      <c r="ALS388"/>
      <c r="ALT388"/>
      <c r="ALU388"/>
      <c r="ALV388"/>
      <c r="ALW388"/>
      <c r="ALX388"/>
      <c r="ALY388"/>
      <c r="ALZ388"/>
      <c r="AMA388"/>
      <c r="AMB388"/>
      <c r="AMC388"/>
      <c r="AMD388"/>
      <c r="AME388"/>
      <c r="AMF388"/>
      <c r="AMG388"/>
      <c r="AMH388"/>
      <c r="AMI388"/>
      <c r="AMJ388"/>
    </row>
    <row r="389" spans="1:1024" x14ac:dyDescent="0.25">
      <c r="A389" s="119" t="s">
        <v>1403</v>
      </c>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c r="ST389"/>
      <c r="SU389"/>
      <c r="SV389"/>
      <c r="SW389"/>
      <c r="SX389"/>
      <c r="SY389"/>
      <c r="SZ389"/>
      <c r="TA389"/>
      <c r="TB389"/>
      <c r="TC389"/>
      <c r="TD389"/>
      <c r="TE389"/>
      <c r="TF389"/>
      <c r="TG389"/>
      <c r="TH389"/>
      <c r="TI389"/>
      <c r="TJ389"/>
      <c r="TK389"/>
      <c r="TL389"/>
      <c r="TM389"/>
      <c r="TN389"/>
      <c r="TO389"/>
      <c r="TP389"/>
      <c r="TQ389"/>
      <c r="TR389"/>
      <c r="TS389"/>
      <c r="TT389"/>
      <c r="TU389"/>
      <c r="TV389"/>
      <c r="TW389"/>
      <c r="TX389"/>
      <c r="TY389"/>
      <c r="TZ389"/>
      <c r="UA389"/>
      <c r="UB389"/>
      <c r="UC389"/>
      <c r="UD389"/>
      <c r="UE389"/>
      <c r="UF389"/>
      <c r="UG389"/>
      <c r="UH389"/>
      <c r="UI389"/>
      <c r="UJ389"/>
      <c r="UK389"/>
      <c r="UL389"/>
      <c r="UM389"/>
      <c r="UN389"/>
      <c r="UO389"/>
      <c r="UP389"/>
      <c r="UQ389"/>
      <c r="UR389"/>
      <c r="US389"/>
      <c r="UT389"/>
      <c r="UU389"/>
      <c r="UV389"/>
      <c r="UW389"/>
      <c r="UX389"/>
      <c r="UY389"/>
      <c r="UZ389"/>
      <c r="VA389"/>
      <c r="VB389"/>
      <c r="VC389"/>
      <c r="VD389"/>
      <c r="VE389"/>
      <c r="VF389"/>
      <c r="VG389"/>
      <c r="VH389"/>
      <c r="VI389"/>
      <c r="VJ389"/>
      <c r="VK389"/>
      <c r="VL389"/>
      <c r="VM389"/>
      <c r="VN389"/>
      <c r="VO389"/>
      <c r="VP389"/>
      <c r="VQ389"/>
      <c r="VR389"/>
      <c r="VS389"/>
      <c r="VT389"/>
      <c r="VU389"/>
      <c r="VV389"/>
      <c r="VW389"/>
      <c r="VX389"/>
      <c r="VY389"/>
      <c r="VZ389"/>
      <c r="WA389"/>
      <c r="WB389"/>
      <c r="WC389"/>
      <c r="WD389"/>
      <c r="WE389"/>
      <c r="WF389"/>
      <c r="WG389"/>
      <c r="WH389"/>
      <c r="WI389"/>
      <c r="WJ389"/>
      <c r="WK389"/>
      <c r="WL389"/>
      <c r="WM389"/>
      <c r="WN389"/>
      <c r="WO389"/>
      <c r="WP389"/>
      <c r="WQ389"/>
      <c r="WR389"/>
      <c r="WS389"/>
      <c r="WT389"/>
      <c r="WU389"/>
      <c r="WV389"/>
      <c r="WW389"/>
      <c r="WX389"/>
      <c r="WY389"/>
      <c r="WZ389"/>
      <c r="XA389"/>
      <c r="XB389"/>
      <c r="XC389"/>
      <c r="XD389"/>
      <c r="XE389"/>
      <c r="XF389"/>
      <c r="XG389"/>
      <c r="XH389"/>
      <c r="XI389"/>
      <c r="XJ389"/>
      <c r="XK389"/>
      <c r="XL389"/>
      <c r="XM389"/>
      <c r="XN389"/>
      <c r="XO389"/>
      <c r="XP389"/>
      <c r="XQ389"/>
      <c r="XR389"/>
      <c r="XS389"/>
      <c r="XT389"/>
      <c r="XU389"/>
      <c r="XV389"/>
      <c r="XW389"/>
      <c r="XX389"/>
      <c r="XY389"/>
      <c r="XZ389"/>
      <c r="YA389"/>
      <c r="YB389"/>
      <c r="YC389"/>
      <c r="YD389"/>
      <c r="YE389"/>
      <c r="YF389"/>
      <c r="YG389"/>
      <c r="YH389"/>
      <c r="YI389"/>
      <c r="YJ389"/>
      <c r="YK389"/>
      <c r="YL389"/>
      <c r="YM389"/>
      <c r="YN389"/>
      <c r="YO389"/>
      <c r="YP389"/>
      <c r="YQ389"/>
      <c r="YR389"/>
      <c r="YS389"/>
      <c r="YT389"/>
      <c r="YU389"/>
      <c r="YV389"/>
      <c r="YW389"/>
      <c r="YX389"/>
      <c r="YY389"/>
      <c r="YZ389"/>
      <c r="ZA389"/>
      <c r="ZB389"/>
      <c r="ZC389"/>
      <c r="ZD389"/>
      <c r="ZE389"/>
      <c r="ZF389"/>
      <c r="ZG389"/>
      <c r="ZH389"/>
      <c r="ZI389"/>
      <c r="ZJ389"/>
      <c r="ZK389"/>
      <c r="ZL389"/>
      <c r="ZM389"/>
      <c r="ZN389"/>
      <c r="ZO389"/>
      <c r="ZP389"/>
      <c r="ZQ389"/>
      <c r="ZR389"/>
      <c r="ZS389"/>
      <c r="ZT389"/>
      <c r="ZU389"/>
      <c r="ZV389"/>
      <c r="ZW389"/>
      <c r="ZX389"/>
      <c r="ZY389"/>
      <c r="ZZ389"/>
      <c r="AAA389"/>
      <c r="AAB389"/>
      <c r="AAC389"/>
      <c r="AAD389"/>
      <c r="AAE389"/>
      <c r="AAF389"/>
      <c r="AAG389"/>
      <c r="AAH389"/>
      <c r="AAI389"/>
      <c r="AAJ389"/>
      <c r="AAK389"/>
      <c r="AAL389"/>
      <c r="AAM389"/>
      <c r="AAN389"/>
      <c r="AAO389"/>
      <c r="AAP389"/>
      <c r="AAQ389"/>
      <c r="AAR389"/>
      <c r="AAS389"/>
      <c r="AAT389"/>
      <c r="AAU389"/>
      <c r="AAV389"/>
      <c r="AAW389"/>
      <c r="AAX389"/>
      <c r="AAY389"/>
      <c r="AAZ389"/>
      <c r="ABA389"/>
      <c r="ABB389"/>
      <c r="ABC389"/>
      <c r="ABD389"/>
      <c r="ABE389"/>
      <c r="ABF389"/>
      <c r="ABG389"/>
      <c r="ABH389"/>
      <c r="ABI389"/>
      <c r="ABJ389"/>
      <c r="ABK389"/>
      <c r="ABL389"/>
      <c r="ABM389"/>
      <c r="ABN389"/>
      <c r="ABO389"/>
      <c r="ABP389"/>
      <c r="ABQ389"/>
      <c r="ABR389"/>
      <c r="ABS389"/>
      <c r="ABT389"/>
      <c r="ABU389"/>
      <c r="ABV389"/>
      <c r="ABW389"/>
      <c r="ABX389"/>
      <c r="ABY389"/>
      <c r="ABZ389"/>
      <c r="ACA389"/>
      <c r="ACB389"/>
      <c r="ACC389"/>
      <c r="ACD389"/>
      <c r="ACE389"/>
      <c r="ACF389"/>
      <c r="ACG389"/>
      <c r="ACH389"/>
      <c r="ACI389"/>
      <c r="ACJ389"/>
      <c r="ACK389"/>
      <c r="ACL389"/>
      <c r="ACM389"/>
      <c r="ACN389"/>
      <c r="ACO389"/>
      <c r="ACP389"/>
      <c r="ACQ389"/>
      <c r="ACR389"/>
      <c r="ACS389"/>
      <c r="ACT389"/>
      <c r="ACU389"/>
      <c r="ACV389"/>
      <c r="ACW389"/>
      <c r="ACX389"/>
      <c r="ACY389"/>
      <c r="ACZ389"/>
      <c r="ADA389"/>
      <c r="ADB389"/>
      <c r="ADC389"/>
      <c r="ADD389"/>
      <c r="ADE389"/>
      <c r="ADF389"/>
      <c r="ADG389"/>
      <c r="ADH389"/>
      <c r="ADI389"/>
      <c r="ADJ389"/>
      <c r="ADK389"/>
      <c r="ADL389"/>
      <c r="ADM389"/>
      <c r="ADN389"/>
      <c r="ADO389"/>
      <c r="ADP389"/>
      <c r="ADQ389"/>
      <c r="ADR389"/>
      <c r="ADS389"/>
      <c r="ADT389"/>
      <c r="ADU389"/>
      <c r="ADV389"/>
      <c r="ADW389"/>
      <c r="ADX389"/>
      <c r="ADY389"/>
      <c r="ADZ389"/>
      <c r="AEA389"/>
      <c r="AEB389"/>
      <c r="AEC389"/>
      <c r="AED389"/>
      <c r="AEE389"/>
      <c r="AEF389"/>
      <c r="AEG389"/>
      <c r="AEH389"/>
      <c r="AEI389"/>
      <c r="AEJ389"/>
      <c r="AEK389"/>
      <c r="AEL389"/>
      <c r="AEM389"/>
      <c r="AEN389"/>
      <c r="AEO389"/>
      <c r="AEP389"/>
      <c r="AEQ389"/>
      <c r="AER389"/>
      <c r="AES389"/>
      <c r="AET389"/>
      <c r="AEU389"/>
      <c r="AEV389"/>
      <c r="AEW389"/>
      <c r="AEX389"/>
      <c r="AEY389"/>
      <c r="AEZ389"/>
      <c r="AFA389"/>
      <c r="AFB389"/>
      <c r="AFC389"/>
      <c r="AFD389"/>
      <c r="AFE389"/>
      <c r="AFF389"/>
      <c r="AFG389"/>
      <c r="AFH389"/>
      <c r="AFI389"/>
      <c r="AFJ389"/>
      <c r="AFK389"/>
      <c r="AFL389"/>
      <c r="AFM389"/>
      <c r="AFN389"/>
      <c r="AFO389"/>
      <c r="AFP389"/>
      <c r="AFQ389"/>
      <c r="AFR389"/>
      <c r="AFS389"/>
      <c r="AFT389"/>
      <c r="AFU389"/>
      <c r="AFV389"/>
      <c r="AFW389"/>
      <c r="AFX389"/>
      <c r="AFY389"/>
      <c r="AFZ389"/>
      <c r="AGA389"/>
      <c r="AGB389"/>
      <c r="AGC389"/>
      <c r="AGD389"/>
      <c r="AGE389"/>
      <c r="AGF389"/>
      <c r="AGG389"/>
      <c r="AGH389"/>
      <c r="AGI389"/>
      <c r="AGJ389"/>
      <c r="AGK389"/>
      <c r="AGL389"/>
      <c r="AGM389"/>
      <c r="AGN389"/>
      <c r="AGO389"/>
      <c r="AGP389"/>
      <c r="AGQ389"/>
      <c r="AGR389"/>
      <c r="AGS389"/>
      <c r="AGT389"/>
      <c r="AGU389"/>
      <c r="AGV389"/>
      <c r="AGW389"/>
      <c r="AGX389"/>
      <c r="AGY389"/>
      <c r="AGZ389"/>
      <c r="AHA389"/>
      <c r="AHB389"/>
      <c r="AHC389"/>
      <c r="AHD389"/>
      <c r="AHE389"/>
      <c r="AHF389"/>
      <c r="AHG389"/>
      <c r="AHH389"/>
      <c r="AHI389"/>
      <c r="AHJ389"/>
      <c r="AHK389"/>
      <c r="AHL389"/>
      <c r="AHM389"/>
      <c r="AHN389"/>
      <c r="AHO389"/>
      <c r="AHP389"/>
      <c r="AHQ389"/>
      <c r="AHR389"/>
      <c r="AHS389"/>
      <c r="AHT389"/>
      <c r="AHU389"/>
      <c r="AHV389"/>
      <c r="AHW389"/>
      <c r="AHX389"/>
      <c r="AHY389"/>
      <c r="AHZ389"/>
      <c r="AIA389"/>
      <c r="AIB389"/>
      <c r="AIC389"/>
      <c r="AID389"/>
      <c r="AIE389"/>
      <c r="AIF389"/>
      <c r="AIG389"/>
      <c r="AIH389"/>
      <c r="AII389"/>
      <c r="AIJ389"/>
      <c r="AIK389"/>
      <c r="AIL389"/>
      <c r="AIM389"/>
      <c r="AIN389"/>
      <c r="AIO389"/>
      <c r="AIP389"/>
      <c r="AIQ389"/>
      <c r="AIR389"/>
      <c r="AIS389"/>
      <c r="AIT389"/>
      <c r="AIU389"/>
      <c r="AIV389"/>
      <c r="AIW389"/>
      <c r="AIX389"/>
      <c r="AIY389"/>
      <c r="AIZ389"/>
      <c r="AJA389"/>
      <c r="AJB389"/>
      <c r="AJC389"/>
      <c r="AJD389"/>
      <c r="AJE389"/>
      <c r="AJF389"/>
      <c r="AJG389"/>
      <c r="AJH389"/>
      <c r="AJI389"/>
      <c r="AJJ389"/>
      <c r="AJK389"/>
      <c r="AJL389"/>
      <c r="AJM389"/>
      <c r="AJN389"/>
      <c r="AJO389"/>
      <c r="AJP389"/>
      <c r="AJQ389"/>
      <c r="AJR389"/>
      <c r="AJS389"/>
      <c r="AJT389"/>
      <c r="AJU389"/>
      <c r="AJV389"/>
      <c r="AJW389"/>
      <c r="AJX389"/>
      <c r="AJY389"/>
      <c r="AJZ389"/>
      <c r="AKA389"/>
      <c r="AKB389"/>
      <c r="AKC389"/>
      <c r="AKD389"/>
      <c r="AKE389"/>
      <c r="AKF389"/>
      <c r="AKG389"/>
      <c r="AKH389"/>
      <c r="AKI389"/>
      <c r="AKJ389"/>
      <c r="AKK389"/>
      <c r="AKL389"/>
      <c r="AKM389"/>
      <c r="AKN389"/>
      <c r="AKO389"/>
      <c r="AKP389"/>
      <c r="AKQ389"/>
      <c r="AKR389"/>
      <c r="AKS389"/>
      <c r="AKT389"/>
      <c r="AKU389"/>
      <c r="AKV389"/>
      <c r="AKW389"/>
      <c r="AKX389"/>
      <c r="AKY389"/>
      <c r="AKZ389"/>
      <c r="ALA389"/>
      <c r="ALB389"/>
      <c r="ALC389"/>
      <c r="ALD389"/>
      <c r="ALE389"/>
      <c r="ALF389"/>
      <c r="ALG389"/>
      <c r="ALH389"/>
      <c r="ALI389"/>
      <c r="ALJ389"/>
      <c r="ALK389"/>
      <c r="ALL389"/>
      <c r="ALM389"/>
      <c r="ALN389"/>
      <c r="ALO389"/>
      <c r="ALP389"/>
      <c r="ALQ389"/>
      <c r="ALR389"/>
      <c r="ALS389"/>
      <c r="ALT389"/>
      <c r="ALU389"/>
      <c r="ALV389"/>
      <c r="ALW389"/>
      <c r="ALX389"/>
      <c r="ALY389"/>
      <c r="ALZ389"/>
      <c r="AMA389"/>
      <c r="AMB389"/>
      <c r="AMC389"/>
      <c r="AMD389"/>
      <c r="AME389"/>
      <c r="AMF389"/>
      <c r="AMG389"/>
      <c r="AMH389"/>
      <c r="AMI389"/>
      <c r="AMJ389"/>
    </row>
    <row r="390" spans="1:1024" ht="25.5" x14ac:dyDescent="0.25">
      <c r="A390" s="138" t="s">
        <v>1404</v>
      </c>
      <c r="B390" s="102">
        <v>1</v>
      </c>
      <c r="C390"/>
      <c r="D390" s="102">
        <v>0.94</v>
      </c>
      <c r="E390"/>
      <c r="F390" s="102">
        <v>0.4</v>
      </c>
      <c r="G390" s="102">
        <v>0.68</v>
      </c>
      <c r="H390"/>
      <c r="I390"/>
      <c r="J390" s="102">
        <v>1</v>
      </c>
      <c r="K390" s="102">
        <v>0.8</v>
      </c>
      <c r="L390" s="102">
        <v>1</v>
      </c>
      <c r="M390" s="102">
        <v>0.436</v>
      </c>
      <c r="N390" s="102">
        <v>1</v>
      </c>
      <c r="O390" s="102">
        <v>0.95</v>
      </c>
      <c r="P390" s="103">
        <v>0.82</v>
      </c>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c r="ST390"/>
      <c r="SU390"/>
      <c r="SV390"/>
      <c r="SW390"/>
      <c r="SX390"/>
      <c r="SY390"/>
      <c r="SZ390"/>
      <c r="TA390"/>
      <c r="TB390"/>
      <c r="TC390"/>
      <c r="TD390"/>
      <c r="TE390"/>
      <c r="TF390"/>
      <c r="TG390"/>
      <c r="TH390"/>
      <c r="TI390"/>
      <c r="TJ390"/>
      <c r="TK390"/>
      <c r="TL390"/>
      <c r="TM390"/>
      <c r="TN390"/>
      <c r="TO390"/>
      <c r="TP390"/>
      <c r="TQ390"/>
      <c r="TR390"/>
      <c r="TS390"/>
      <c r="TT390"/>
      <c r="TU390"/>
      <c r="TV390"/>
      <c r="TW390"/>
      <c r="TX390"/>
      <c r="TY390"/>
      <c r="TZ390"/>
      <c r="UA390"/>
      <c r="UB390"/>
      <c r="UC390"/>
      <c r="UD390"/>
      <c r="UE390"/>
      <c r="UF390"/>
      <c r="UG390"/>
      <c r="UH390"/>
      <c r="UI390"/>
      <c r="UJ390"/>
      <c r="UK390"/>
      <c r="UL390"/>
      <c r="UM390"/>
      <c r="UN390"/>
      <c r="UO390"/>
      <c r="UP390"/>
      <c r="UQ390"/>
      <c r="UR390"/>
      <c r="US390"/>
      <c r="UT390"/>
      <c r="UU390"/>
      <c r="UV390"/>
      <c r="UW390"/>
      <c r="UX390"/>
      <c r="UY390"/>
      <c r="UZ390"/>
      <c r="VA390"/>
      <c r="VB390"/>
      <c r="VC390"/>
      <c r="VD390"/>
      <c r="VE390"/>
      <c r="VF390"/>
      <c r="VG390"/>
      <c r="VH390"/>
      <c r="VI390"/>
      <c r="VJ390"/>
      <c r="VK390"/>
      <c r="VL390"/>
      <c r="VM390"/>
      <c r="VN390"/>
      <c r="VO390"/>
      <c r="VP390"/>
      <c r="VQ390"/>
      <c r="VR390"/>
      <c r="VS390"/>
      <c r="VT390"/>
      <c r="VU390"/>
      <c r="VV390"/>
      <c r="VW390"/>
      <c r="VX390"/>
      <c r="VY390"/>
      <c r="VZ390"/>
      <c r="WA390"/>
      <c r="WB390"/>
      <c r="WC390"/>
      <c r="WD390"/>
      <c r="WE390"/>
      <c r="WF390"/>
      <c r="WG390"/>
      <c r="WH390"/>
      <c r="WI390"/>
      <c r="WJ390"/>
      <c r="WK390"/>
      <c r="WL390"/>
      <c r="WM390"/>
      <c r="WN390"/>
      <c r="WO390"/>
      <c r="WP390"/>
      <c r="WQ390"/>
      <c r="WR390"/>
      <c r="WS390"/>
      <c r="WT390"/>
      <c r="WU390"/>
      <c r="WV390"/>
      <c r="WW390"/>
      <c r="WX390"/>
      <c r="WY390"/>
      <c r="WZ390"/>
      <c r="XA390"/>
      <c r="XB390"/>
      <c r="XC390"/>
      <c r="XD390"/>
      <c r="XE390"/>
      <c r="XF390"/>
      <c r="XG390"/>
      <c r="XH390"/>
      <c r="XI390"/>
      <c r="XJ390"/>
      <c r="XK390"/>
      <c r="XL390"/>
      <c r="XM390"/>
      <c r="XN390"/>
      <c r="XO390"/>
      <c r="XP390"/>
      <c r="XQ390"/>
      <c r="XR390"/>
      <c r="XS390"/>
      <c r="XT390"/>
      <c r="XU390"/>
      <c r="XV390"/>
      <c r="XW390"/>
      <c r="XX390"/>
      <c r="XY390"/>
      <c r="XZ390"/>
      <c r="YA390"/>
      <c r="YB390"/>
      <c r="YC390"/>
      <c r="YD390"/>
      <c r="YE390"/>
      <c r="YF390"/>
      <c r="YG390"/>
      <c r="YH390"/>
      <c r="YI390"/>
      <c r="YJ390"/>
      <c r="YK390"/>
      <c r="YL390"/>
      <c r="YM390"/>
      <c r="YN390"/>
      <c r="YO390"/>
      <c r="YP390"/>
      <c r="YQ390"/>
      <c r="YR390"/>
      <c r="YS390"/>
      <c r="YT390"/>
      <c r="YU390"/>
      <c r="YV390"/>
      <c r="YW390"/>
      <c r="YX390"/>
      <c r="YY390"/>
      <c r="YZ390"/>
      <c r="ZA390"/>
      <c r="ZB390"/>
      <c r="ZC390"/>
      <c r="ZD390"/>
      <c r="ZE390"/>
      <c r="ZF390"/>
      <c r="ZG390"/>
      <c r="ZH390"/>
      <c r="ZI390"/>
      <c r="ZJ390"/>
      <c r="ZK390"/>
      <c r="ZL390"/>
      <c r="ZM390"/>
      <c r="ZN390"/>
      <c r="ZO390"/>
      <c r="ZP390"/>
      <c r="ZQ390"/>
      <c r="ZR390"/>
      <c r="ZS390"/>
      <c r="ZT390"/>
      <c r="ZU390"/>
      <c r="ZV390"/>
      <c r="ZW390"/>
      <c r="ZX390"/>
      <c r="ZY390"/>
      <c r="ZZ390"/>
      <c r="AAA390"/>
      <c r="AAB390"/>
      <c r="AAC390"/>
      <c r="AAD390"/>
      <c r="AAE390"/>
      <c r="AAF390"/>
      <c r="AAG390"/>
      <c r="AAH390"/>
      <c r="AAI390"/>
      <c r="AAJ390"/>
      <c r="AAK390"/>
      <c r="AAL390"/>
      <c r="AAM390"/>
      <c r="AAN390"/>
      <c r="AAO390"/>
      <c r="AAP390"/>
      <c r="AAQ390"/>
      <c r="AAR390"/>
      <c r="AAS390"/>
      <c r="AAT390"/>
      <c r="AAU390"/>
      <c r="AAV390"/>
      <c r="AAW390"/>
      <c r="AAX390"/>
      <c r="AAY390"/>
      <c r="AAZ390"/>
      <c r="ABA390"/>
      <c r="ABB390"/>
      <c r="ABC390"/>
      <c r="ABD390"/>
      <c r="ABE390"/>
      <c r="ABF390"/>
      <c r="ABG390"/>
      <c r="ABH390"/>
      <c r="ABI390"/>
      <c r="ABJ390"/>
      <c r="ABK390"/>
      <c r="ABL390"/>
      <c r="ABM390"/>
      <c r="ABN390"/>
      <c r="ABO390"/>
      <c r="ABP390"/>
      <c r="ABQ390"/>
      <c r="ABR390"/>
      <c r="ABS390"/>
      <c r="ABT390"/>
      <c r="ABU390"/>
      <c r="ABV390"/>
      <c r="ABW390"/>
      <c r="ABX390"/>
      <c r="ABY390"/>
      <c r="ABZ390"/>
      <c r="ACA390"/>
      <c r="ACB390"/>
      <c r="ACC390"/>
      <c r="ACD390"/>
      <c r="ACE390"/>
      <c r="ACF390"/>
      <c r="ACG390"/>
      <c r="ACH390"/>
      <c r="ACI390"/>
      <c r="ACJ390"/>
      <c r="ACK390"/>
      <c r="ACL390"/>
      <c r="ACM390"/>
      <c r="ACN390"/>
      <c r="ACO390"/>
      <c r="ACP390"/>
      <c r="ACQ390"/>
      <c r="ACR390"/>
      <c r="ACS390"/>
      <c r="ACT390"/>
      <c r="ACU390"/>
      <c r="ACV390"/>
      <c r="ACW390"/>
      <c r="ACX390"/>
      <c r="ACY390"/>
      <c r="ACZ390"/>
      <c r="ADA390"/>
      <c r="ADB390"/>
      <c r="ADC390"/>
      <c r="ADD390"/>
      <c r="ADE390"/>
      <c r="ADF390"/>
      <c r="ADG390"/>
      <c r="ADH390"/>
      <c r="ADI390"/>
      <c r="ADJ390"/>
      <c r="ADK390"/>
      <c r="ADL390"/>
      <c r="ADM390"/>
      <c r="ADN390"/>
      <c r="ADO390"/>
      <c r="ADP390"/>
      <c r="ADQ390"/>
      <c r="ADR390"/>
      <c r="ADS390"/>
      <c r="ADT390"/>
      <c r="ADU390"/>
      <c r="ADV390"/>
      <c r="ADW390"/>
      <c r="ADX390"/>
      <c r="ADY390"/>
      <c r="ADZ390"/>
      <c r="AEA390"/>
      <c r="AEB390"/>
      <c r="AEC390"/>
      <c r="AED390"/>
      <c r="AEE390"/>
      <c r="AEF390"/>
      <c r="AEG390"/>
      <c r="AEH390"/>
      <c r="AEI390"/>
      <c r="AEJ390"/>
      <c r="AEK390"/>
      <c r="AEL390"/>
      <c r="AEM390"/>
      <c r="AEN390"/>
      <c r="AEO390"/>
      <c r="AEP390"/>
      <c r="AEQ390"/>
      <c r="AER390"/>
      <c r="AES390"/>
      <c r="AET390"/>
      <c r="AEU390"/>
      <c r="AEV390"/>
      <c r="AEW390"/>
      <c r="AEX390"/>
      <c r="AEY390"/>
      <c r="AEZ390"/>
      <c r="AFA390"/>
      <c r="AFB390"/>
      <c r="AFC390"/>
      <c r="AFD390"/>
      <c r="AFE390"/>
      <c r="AFF390"/>
      <c r="AFG390"/>
      <c r="AFH390"/>
      <c r="AFI390"/>
      <c r="AFJ390"/>
      <c r="AFK390"/>
      <c r="AFL390"/>
      <c r="AFM390"/>
      <c r="AFN390"/>
      <c r="AFO390"/>
      <c r="AFP390"/>
      <c r="AFQ390"/>
      <c r="AFR390"/>
      <c r="AFS390"/>
      <c r="AFT390"/>
      <c r="AFU390"/>
      <c r="AFV390"/>
      <c r="AFW390"/>
      <c r="AFX390"/>
      <c r="AFY390"/>
      <c r="AFZ390"/>
      <c r="AGA390"/>
      <c r="AGB390"/>
      <c r="AGC390"/>
      <c r="AGD390"/>
      <c r="AGE390"/>
      <c r="AGF390"/>
      <c r="AGG390"/>
      <c r="AGH390"/>
      <c r="AGI390"/>
      <c r="AGJ390"/>
      <c r="AGK390"/>
      <c r="AGL390"/>
      <c r="AGM390"/>
      <c r="AGN390"/>
      <c r="AGO390"/>
      <c r="AGP390"/>
      <c r="AGQ390"/>
      <c r="AGR390"/>
      <c r="AGS390"/>
      <c r="AGT390"/>
      <c r="AGU390"/>
      <c r="AGV390"/>
      <c r="AGW390"/>
      <c r="AGX390"/>
      <c r="AGY390"/>
      <c r="AGZ390"/>
      <c r="AHA390"/>
      <c r="AHB390"/>
      <c r="AHC390"/>
      <c r="AHD390"/>
      <c r="AHE390"/>
      <c r="AHF390"/>
      <c r="AHG390"/>
      <c r="AHH390"/>
      <c r="AHI390"/>
      <c r="AHJ390"/>
      <c r="AHK390"/>
      <c r="AHL390"/>
      <c r="AHM390"/>
      <c r="AHN390"/>
      <c r="AHO390"/>
      <c r="AHP390"/>
      <c r="AHQ390"/>
      <c r="AHR390"/>
      <c r="AHS390"/>
      <c r="AHT390"/>
      <c r="AHU390"/>
      <c r="AHV390"/>
      <c r="AHW390"/>
      <c r="AHX390"/>
      <c r="AHY390"/>
      <c r="AHZ390"/>
      <c r="AIA390"/>
      <c r="AIB390"/>
      <c r="AIC390"/>
      <c r="AID390"/>
      <c r="AIE390"/>
      <c r="AIF390"/>
      <c r="AIG390"/>
      <c r="AIH390"/>
      <c r="AII390"/>
      <c r="AIJ390"/>
      <c r="AIK390"/>
      <c r="AIL390"/>
      <c r="AIM390"/>
      <c r="AIN390"/>
      <c r="AIO390"/>
      <c r="AIP390"/>
      <c r="AIQ390"/>
      <c r="AIR390"/>
      <c r="AIS390"/>
      <c r="AIT390"/>
      <c r="AIU390"/>
      <c r="AIV390"/>
      <c r="AIW390"/>
      <c r="AIX390"/>
      <c r="AIY390"/>
      <c r="AIZ390"/>
      <c r="AJA390"/>
      <c r="AJB390"/>
      <c r="AJC390"/>
      <c r="AJD390"/>
      <c r="AJE390"/>
      <c r="AJF390"/>
      <c r="AJG390"/>
      <c r="AJH390"/>
      <c r="AJI390"/>
      <c r="AJJ390"/>
      <c r="AJK390"/>
      <c r="AJL390"/>
      <c r="AJM390"/>
      <c r="AJN390"/>
      <c r="AJO390"/>
      <c r="AJP390"/>
      <c r="AJQ390"/>
      <c r="AJR390"/>
      <c r="AJS390"/>
      <c r="AJT390"/>
      <c r="AJU390"/>
      <c r="AJV390"/>
      <c r="AJW390"/>
      <c r="AJX390"/>
      <c r="AJY390"/>
      <c r="AJZ390"/>
      <c r="AKA390"/>
      <c r="AKB390"/>
      <c r="AKC390"/>
      <c r="AKD390"/>
      <c r="AKE390"/>
      <c r="AKF390"/>
      <c r="AKG390"/>
      <c r="AKH390"/>
      <c r="AKI390"/>
      <c r="AKJ390"/>
      <c r="AKK390"/>
      <c r="AKL390"/>
      <c r="AKM390"/>
      <c r="AKN390"/>
      <c r="AKO390"/>
      <c r="AKP390"/>
      <c r="AKQ390"/>
      <c r="AKR390"/>
      <c r="AKS390"/>
      <c r="AKT390"/>
      <c r="AKU390"/>
      <c r="AKV390"/>
      <c r="AKW390"/>
      <c r="AKX390"/>
      <c r="AKY390"/>
      <c r="AKZ390"/>
      <c r="ALA390"/>
      <c r="ALB390"/>
      <c r="ALC390"/>
      <c r="ALD390"/>
      <c r="ALE390"/>
      <c r="ALF390"/>
      <c r="ALG390"/>
      <c r="ALH390"/>
      <c r="ALI390"/>
      <c r="ALJ390"/>
      <c r="ALK390"/>
      <c r="ALL390"/>
      <c r="ALM390"/>
      <c r="ALN390"/>
      <c r="ALO390"/>
      <c r="ALP390"/>
      <c r="ALQ390"/>
      <c r="ALR390"/>
      <c r="ALS390"/>
      <c r="ALT390"/>
      <c r="ALU390"/>
      <c r="ALV390"/>
      <c r="ALW390"/>
      <c r="ALX390"/>
      <c r="ALY390"/>
      <c r="ALZ390"/>
      <c r="AMA390"/>
      <c r="AMB390"/>
      <c r="AMC390"/>
      <c r="AMD390"/>
      <c r="AME390"/>
      <c r="AMF390"/>
      <c r="AMG390"/>
      <c r="AMH390"/>
      <c r="AMI390"/>
      <c r="AMJ390"/>
    </row>
    <row r="391" spans="1:1024" ht="25.5" x14ac:dyDescent="0.25">
      <c r="A391" s="138" t="s">
        <v>1405</v>
      </c>
      <c r="B391" s="102">
        <v>1</v>
      </c>
      <c r="C391"/>
      <c r="D391" s="102">
        <v>0.93300000000000005</v>
      </c>
      <c r="E391"/>
      <c r="F391" s="102">
        <v>0.83699999999999997</v>
      </c>
      <c r="G391" s="102">
        <v>0.70899999999999996</v>
      </c>
      <c r="H391"/>
      <c r="I391"/>
      <c r="J391" s="102">
        <v>1</v>
      </c>
      <c r="K391" s="102">
        <v>0.80300000000000005</v>
      </c>
      <c r="L391" s="102">
        <v>1</v>
      </c>
      <c r="M391" s="102">
        <v>0.60299999999999998</v>
      </c>
      <c r="N391" s="102">
        <v>1</v>
      </c>
      <c r="O391" s="102">
        <v>0.92700000000000005</v>
      </c>
      <c r="P391" s="103">
        <v>0.88100000000000001</v>
      </c>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c r="ST391"/>
      <c r="SU391"/>
      <c r="SV391"/>
      <c r="SW391"/>
      <c r="SX391"/>
      <c r="SY391"/>
      <c r="SZ391"/>
      <c r="TA391"/>
      <c r="TB391"/>
      <c r="TC391"/>
      <c r="TD391"/>
      <c r="TE391"/>
      <c r="TF391"/>
      <c r="TG391"/>
      <c r="TH391"/>
      <c r="TI391"/>
      <c r="TJ391"/>
      <c r="TK391"/>
      <c r="TL391"/>
      <c r="TM391"/>
      <c r="TN391"/>
      <c r="TO391"/>
      <c r="TP391"/>
      <c r="TQ391"/>
      <c r="TR391"/>
      <c r="TS391"/>
      <c r="TT391"/>
      <c r="TU391"/>
      <c r="TV391"/>
      <c r="TW391"/>
      <c r="TX391"/>
      <c r="TY391"/>
      <c r="TZ391"/>
      <c r="UA391"/>
      <c r="UB391"/>
      <c r="UC391"/>
      <c r="UD391"/>
      <c r="UE391"/>
      <c r="UF391"/>
      <c r="UG391"/>
      <c r="UH391"/>
      <c r="UI391"/>
      <c r="UJ391"/>
      <c r="UK391"/>
      <c r="UL391"/>
      <c r="UM391"/>
      <c r="UN391"/>
      <c r="UO391"/>
      <c r="UP391"/>
      <c r="UQ391"/>
      <c r="UR391"/>
      <c r="US391"/>
      <c r="UT391"/>
      <c r="UU391"/>
      <c r="UV391"/>
      <c r="UW391"/>
      <c r="UX391"/>
      <c r="UY391"/>
      <c r="UZ391"/>
      <c r="VA391"/>
      <c r="VB391"/>
      <c r="VC391"/>
      <c r="VD391"/>
      <c r="VE391"/>
      <c r="VF391"/>
      <c r="VG391"/>
      <c r="VH391"/>
      <c r="VI391"/>
      <c r="VJ391"/>
      <c r="VK391"/>
      <c r="VL391"/>
      <c r="VM391"/>
      <c r="VN391"/>
      <c r="VO391"/>
      <c r="VP391"/>
      <c r="VQ391"/>
      <c r="VR391"/>
      <c r="VS391"/>
      <c r="VT391"/>
      <c r="VU391"/>
      <c r="VV391"/>
      <c r="VW391"/>
      <c r="VX391"/>
      <c r="VY391"/>
      <c r="VZ391"/>
      <c r="WA391"/>
      <c r="WB391"/>
      <c r="WC391"/>
      <c r="WD391"/>
      <c r="WE391"/>
      <c r="WF391"/>
      <c r="WG391"/>
      <c r="WH391"/>
      <c r="WI391"/>
      <c r="WJ391"/>
      <c r="WK391"/>
      <c r="WL391"/>
      <c r="WM391"/>
      <c r="WN391"/>
      <c r="WO391"/>
      <c r="WP391"/>
      <c r="WQ391"/>
      <c r="WR391"/>
      <c r="WS391"/>
      <c r="WT391"/>
      <c r="WU391"/>
      <c r="WV391"/>
      <c r="WW391"/>
      <c r="WX391"/>
      <c r="WY391"/>
      <c r="WZ391"/>
      <c r="XA391"/>
      <c r="XB391"/>
      <c r="XC391"/>
      <c r="XD391"/>
      <c r="XE391"/>
      <c r="XF391"/>
      <c r="XG391"/>
      <c r="XH391"/>
      <c r="XI391"/>
      <c r="XJ391"/>
      <c r="XK391"/>
      <c r="XL391"/>
      <c r="XM391"/>
      <c r="XN391"/>
      <c r="XO391"/>
      <c r="XP391"/>
      <c r="XQ391"/>
      <c r="XR391"/>
      <c r="XS391"/>
      <c r="XT391"/>
      <c r="XU391"/>
      <c r="XV391"/>
      <c r="XW391"/>
      <c r="XX391"/>
      <c r="XY391"/>
      <c r="XZ391"/>
      <c r="YA391"/>
      <c r="YB391"/>
      <c r="YC391"/>
      <c r="YD391"/>
      <c r="YE391"/>
      <c r="YF391"/>
      <c r="YG391"/>
      <c r="YH391"/>
      <c r="YI391"/>
      <c r="YJ391"/>
      <c r="YK391"/>
      <c r="YL391"/>
      <c r="YM391"/>
      <c r="YN391"/>
      <c r="YO391"/>
      <c r="YP391"/>
      <c r="YQ391"/>
      <c r="YR391"/>
      <c r="YS391"/>
      <c r="YT391"/>
      <c r="YU391"/>
      <c r="YV391"/>
      <c r="YW391"/>
      <c r="YX391"/>
      <c r="YY391"/>
      <c r="YZ391"/>
      <c r="ZA391"/>
      <c r="ZB391"/>
      <c r="ZC391"/>
      <c r="ZD391"/>
      <c r="ZE391"/>
      <c r="ZF391"/>
      <c r="ZG391"/>
      <c r="ZH391"/>
      <c r="ZI391"/>
      <c r="ZJ391"/>
      <c r="ZK391"/>
      <c r="ZL391"/>
      <c r="ZM391"/>
      <c r="ZN391"/>
      <c r="ZO391"/>
      <c r="ZP391"/>
      <c r="ZQ391"/>
      <c r="ZR391"/>
      <c r="ZS391"/>
      <c r="ZT391"/>
      <c r="ZU391"/>
      <c r="ZV391"/>
      <c r="ZW391"/>
      <c r="ZX391"/>
      <c r="ZY391"/>
      <c r="ZZ391"/>
      <c r="AAA391"/>
      <c r="AAB391"/>
      <c r="AAC391"/>
      <c r="AAD391"/>
      <c r="AAE391"/>
      <c r="AAF391"/>
      <c r="AAG391"/>
      <c r="AAH391"/>
      <c r="AAI391"/>
      <c r="AAJ391"/>
      <c r="AAK391"/>
      <c r="AAL391"/>
      <c r="AAM391"/>
      <c r="AAN391"/>
      <c r="AAO391"/>
      <c r="AAP391"/>
      <c r="AAQ391"/>
      <c r="AAR391"/>
      <c r="AAS391"/>
      <c r="AAT391"/>
      <c r="AAU391"/>
      <c r="AAV391"/>
      <c r="AAW391"/>
      <c r="AAX391"/>
      <c r="AAY391"/>
      <c r="AAZ391"/>
      <c r="ABA391"/>
      <c r="ABB391"/>
      <c r="ABC391"/>
      <c r="ABD391"/>
      <c r="ABE391"/>
      <c r="ABF391"/>
      <c r="ABG391"/>
      <c r="ABH391"/>
      <c r="ABI391"/>
      <c r="ABJ391"/>
      <c r="ABK391"/>
      <c r="ABL391"/>
      <c r="ABM391"/>
      <c r="ABN391"/>
      <c r="ABO391"/>
      <c r="ABP391"/>
      <c r="ABQ391"/>
      <c r="ABR391"/>
      <c r="ABS391"/>
      <c r="ABT391"/>
      <c r="ABU391"/>
      <c r="ABV391"/>
      <c r="ABW391"/>
      <c r="ABX391"/>
      <c r="ABY391"/>
      <c r="ABZ391"/>
      <c r="ACA391"/>
      <c r="ACB391"/>
      <c r="ACC391"/>
      <c r="ACD391"/>
      <c r="ACE391"/>
      <c r="ACF391"/>
      <c r="ACG391"/>
      <c r="ACH391"/>
      <c r="ACI391"/>
      <c r="ACJ391"/>
      <c r="ACK391"/>
      <c r="ACL391"/>
      <c r="ACM391"/>
      <c r="ACN391"/>
      <c r="ACO391"/>
      <c r="ACP391"/>
      <c r="ACQ391"/>
      <c r="ACR391"/>
      <c r="ACS391"/>
      <c r="ACT391"/>
      <c r="ACU391"/>
      <c r="ACV391"/>
      <c r="ACW391"/>
      <c r="ACX391"/>
      <c r="ACY391"/>
      <c r="ACZ391"/>
      <c r="ADA391"/>
      <c r="ADB391"/>
      <c r="ADC391"/>
      <c r="ADD391"/>
      <c r="ADE391"/>
      <c r="ADF391"/>
      <c r="ADG391"/>
      <c r="ADH391"/>
      <c r="ADI391"/>
      <c r="ADJ391"/>
      <c r="ADK391"/>
      <c r="ADL391"/>
      <c r="ADM391"/>
      <c r="ADN391"/>
      <c r="ADO391"/>
      <c r="ADP391"/>
      <c r="ADQ391"/>
      <c r="ADR391"/>
      <c r="ADS391"/>
      <c r="ADT391"/>
      <c r="ADU391"/>
      <c r="ADV391"/>
      <c r="ADW391"/>
      <c r="ADX391"/>
      <c r="ADY391"/>
      <c r="ADZ391"/>
      <c r="AEA391"/>
      <c r="AEB391"/>
      <c r="AEC391"/>
      <c r="AED391"/>
      <c r="AEE391"/>
      <c r="AEF391"/>
      <c r="AEG391"/>
      <c r="AEH391"/>
      <c r="AEI391"/>
      <c r="AEJ391"/>
      <c r="AEK391"/>
      <c r="AEL391"/>
      <c r="AEM391"/>
      <c r="AEN391"/>
      <c r="AEO391"/>
      <c r="AEP391"/>
      <c r="AEQ391"/>
      <c r="AER391"/>
      <c r="AES391"/>
      <c r="AET391"/>
      <c r="AEU391"/>
      <c r="AEV391"/>
      <c r="AEW391"/>
      <c r="AEX391"/>
      <c r="AEY391"/>
      <c r="AEZ391"/>
      <c r="AFA391"/>
      <c r="AFB391"/>
      <c r="AFC391"/>
      <c r="AFD391"/>
      <c r="AFE391"/>
      <c r="AFF391"/>
      <c r="AFG391"/>
      <c r="AFH391"/>
      <c r="AFI391"/>
      <c r="AFJ391"/>
      <c r="AFK391"/>
      <c r="AFL391"/>
      <c r="AFM391"/>
      <c r="AFN391"/>
      <c r="AFO391"/>
      <c r="AFP391"/>
      <c r="AFQ391"/>
      <c r="AFR391"/>
      <c r="AFS391"/>
      <c r="AFT391"/>
      <c r="AFU391"/>
      <c r="AFV391"/>
      <c r="AFW391"/>
      <c r="AFX391"/>
      <c r="AFY391"/>
      <c r="AFZ391"/>
      <c r="AGA391"/>
      <c r="AGB391"/>
      <c r="AGC391"/>
      <c r="AGD391"/>
      <c r="AGE391"/>
      <c r="AGF391"/>
      <c r="AGG391"/>
      <c r="AGH391"/>
      <c r="AGI391"/>
      <c r="AGJ391"/>
      <c r="AGK391"/>
      <c r="AGL391"/>
      <c r="AGM391"/>
      <c r="AGN391"/>
      <c r="AGO391"/>
      <c r="AGP391"/>
      <c r="AGQ391"/>
      <c r="AGR391"/>
      <c r="AGS391"/>
      <c r="AGT391"/>
      <c r="AGU391"/>
      <c r="AGV391"/>
      <c r="AGW391"/>
      <c r="AGX391"/>
      <c r="AGY391"/>
      <c r="AGZ391"/>
      <c r="AHA391"/>
      <c r="AHB391"/>
      <c r="AHC391"/>
      <c r="AHD391"/>
      <c r="AHE391"/>
      <c r="AHF391"/>
      <c r="AHG391"/>
      <c r="AHH391"/>
      <c r="AHI391"/>
      <c r="AHJ391"/>
      <c r="AHK391"/>
      <c r="AHL391"/>
      <c r="AHM391"/>
      <c r="AHN391"/>
      <c r="AHO391"/>
      <c r="AHP391"/>
      <c r="AHQ391"/>
      <c r="AHR391"/>
      <c r="AHS391"/>
      <c r="AHT391"/>
      <c r="AHU391"/>
      <c r="AHV391"/>
      <c r="AHW391"/>
      <c r="AHX391"/>
      <c r="AHY391"/>
      <c r="AHZ391"/>
      <c r="AIA391"/>
      <c r="AIB391"/>
      <c r="AIC391"/>
      <c r="AID391"/>
      <c r="AIE391"/>
      <c r="AIF391"/>
      <c r="AIG391"/>
      <c r="AIH391"/>
      <c r="AII391"/>
      <c r="AIJ391"/>
      <c r="AIK391"/>
      <c r="AIL391"/>
      <c r="AIM391"/>
      <c r="AIN391"/>
      <c r="AIO391"/>
      <c r="AIP391"/>
      <c r="AIQ391"/>
      <c r="AIR391"/>
      <c r="AIS391"/>
      <c r="AIT391"/>
      <c r="AIU391"/>
      <c r="AIV391"/>
      <c r="AIW391"/>
      <c r="AIX391"/>
      <c r="AIY391"/>
      <c r="AIZ391"/>
      <c r="AJA391"/>
      <c r="AJB391"/>
      <c r="AJC391"/>
      <c r="AJD391"/>
      <c r="AJE391"/>
      <c r="AJF391"/>
      <c r="AJG391"/>
      <c r="AJH391"/>
      <c r="AJI391"/>
      <c r="AJJ391"/>
      <c r="AJK391"/>
      <c r="AJL391"/>
      <c r="AJM391"/>
      <c r="AJN391"/>
      <c r="AJO391"/>
      <c r="AJP391"/>
      <c r="AJQ391"/>
      <c r="AJR391"/>
      <c r="AJS391"/>
      <c r="AJT391"/>
      <c r="AJU391"/>
      <c r="AJV391"/>
      <c r="AJW391"/>
      <c r="AJX391"/>
      <c r="AJY391"/>
      <c r="AJZ391"/>
      <c r="AKA391"/>
      <c r="AKB391"/>
      <c r="AKC391"/>
      <c r="AKD391"/>
      <c r="AKE391"/>
      <c r="AKF391"/>
      <c r="AKG391"/>
      <c r="AKH391"/>
      <c r="AKI391"/>
      <c r="AKJ391"/>
      <c r="AKK391"/>
      <c r="AKL391"/>
      <c r="AKM391"/>
      <c r="AKN391"/>
      <c r="AKO391"/>
      <c r="AKP391"/>
      <c r="AKQ391"/>
      <c r="AKR391"/>
      <c r="AKS391"/>
      <c r="AKT391"/>
      <c r="AKU391"/>
      <c r="AKV391"/>
      <c r="AKW391"/>
      <c r="AKX391"/>
      <c r="AKY391"/>
      <c r="AKZ391"/>
      <c r="ALA391"/>
      <c r="ALB391"/>
      <c r="ALC391"/>
      <c r="ALD391"/>
      <c r="ALE391"/>
      <c r="ALF391"/>
      <c r="ALG391"/>
      <c r="ALH391"/>
      <c r="ALI391"/>
      <c r="ALJ391"/>
      <c r="ALK391"/>
      <c r="ALL391"/>
      <c r="ALM391"/>
      <c r="ALN391"/>
      <c r="ALO391"/>
      <c r="ALP391"/>
      <c r="ALQ391"/>
      <c r="ALR391"/>
      <c r="ALS391"/>
      <c r="ALT391"/>
      <c r="ALU391"/>
      <c r="ALV391"/>
      <c r="ALW391"/>
      <c r="ALX391"/>
      <c r="ALY391"/>
      <c r="ALZ391"/>
      <c r="AMA391"/>
      <c r="AMB391"/>
      <c r="AMC391"/>
      <c r="AMD391"/>
      <c r="AME391"/>
      <c r="AMF391"/>
      <c r="AMG391"/>
      <c r="AMH391"/>
      <c r="AMI391"/>
      <c r="AMJ391"/>
    </row>
    <row r="392" spans="1:1024" ht="25.5" x14ac:dyDescent="0.25">
      <c r="A392" s="138" t="s">
        <v>90</v>
      </c>
      <c r="B392" s="102">
        <v>1</v>
      </c>
      <c r="C392" s="102">
        <v>1</v>
      </c>
      <c r="D392" s="102">
        <v>0.33</v>
      </c>
      <c r="E392" s="102">
        <v>0.33</v>
      </c>
      <c r="F392" s="102">
        <v>0.33</v>
      </c>
      <c r="G392" s="102">
        <v>0.33</v>
      </c>
      <c r="H392" s="102">
        <v>0.33</v>
      </c>
      <c r="I392" s="102">
        <v>0.33</v>
      </c>
      <c r="J392" s="102">
        <v>0.33</v>
      </c>
      <c r="K392" s="102">
        <v>0.66</v>
      </c>
      <c r="L392" s="102">
        <v>0.66</v>
      </c>
      <c r="M392" s="102">
        <v>0.33</v>
      </c>
      <c r="N392" s="102">
        <v>0.66</v>
      </c>
      <c r="O392" s="102">
        <v>1</v>
      </c>
      <c r="P392" s="103">
        <v>0.33</v>
      </c>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c r="ST392"/>
      <c r="SU392"/>
      <c r="SV392"/>
      <c r="SW392"/>
      <c r="SX392"/>
      <c r="SY392"/>
      <c r="SZ392"/>
      <c r="TA392"/>
      <c r="TB392"/>
      <c r="TC392"/>
      <c r="TD392"/>
      <c r="TE392"/>
      <c r="TF392"/>
      <c r="TG392"/>
      <c r="TH392"/>
      <c r="TI392"/>
      <c r="TJ392"/>
      <c r="TK392"/>
      <c r="TL392"/>
      <c r="TM392"/>
      <c r="TN392"/>
      <c r="TO392"/>
      <c r="TP392"/>
      <c r="TQ392"/>
      <c r="TR392"/>
      <c r="TS392"/>
      <c r="TT392"/>
      <c r="TU392"/>
      <c r="TV392"/>
      <c r="TW392"/>
      <c r="TX392"/>
      <c r="TY392"/>
      <c r="TZ392"/>
      <c r="UA392"/>
      <c r="UB392"/>
      <c r="UC392"/>
      <c r="UD392"/>
      <c r="UE392"/>
      <c r="UF392"/>
      <c r="UG392"/>
      <c r="UH392"/>
      <c r="UI392"/>
      <c r="UJ392"/>
      <c r="UK392"/>
      <c r="UL392"/>
      <c r="UM392"/>
      <c r="UN392"/>
      <c r="UO392"/>
      <c r="UP392"/>
      <c r="UQ392"/>
      <c r="UR392"/>
      <c r="US392"/>
      <c r="UT392"/>
      <c r="UU392"/>
      <c r="UV392"/>
      <c r="UW392"/>
      <c r="UX392"/>
      <c r="UY392"/>
      <c r="UZ392"/>
      <c r="VA392"/>
      <c r="VB392"/>
      <c r="VC392"/>
      <c r="VD392"/>
      <c r="VE392"/>
      <c r="VF392"/>
      <c r="VG392"/>
      <c r="VH392"/>
      <c r="VI392"/>
      <c r="VJ392"/>
      <c r="VK392"/>
      <c r="VL392"/>
      <c r="VM392"/>
      <c r="VN392"/>
      <c r="VO392"/>
      <c r="VP392"/>
      <c r="VQ392"/>
      <c r="VR392"/>
      <c r="VS392"/>
      <c r="VT392"/>
      <c r="VU392"/>
      <c r="VV392"/>
      <c r="VW392"/>
      <c r="VX392"/>
      <c r="VY392"/>
      <c r="VZ392"/>
      <c r="WA392"/>
      <c r="WB392"/>
      <c r="WC392"/>
      <c r="WD392"/>
      <c r="WE392"/>
      <c r="WF392"/>
      <c r="WG392"/>
      <c r="WH392"/>
      <c r="WI392"/>
      <c r="WJ392"/>
      <c r="WK392"/>
      <c r="WL392"/>
      <c r="WM392"/>
      <c r="WN392"/>
      <c r="WO392"/>
      <c r="WP392"/>
      <c r="WQ392"/>
      <c r="WR392"/>
      <c r="WS392"/>
      <c r="WT392"/>
      <c r="WU392"/>
      <c r="WV392"/>
      <c r="WW392"/>
      <c r="WX392"/>
      <c r="WY392"/>
      <c r="WZ392"/>
      <c r="XA392"/>
      <c r="XB392"/>
      <c r="XC392"/>
      <c r="XD392"/>
      <c r="XE392"/>
      <c r="XF392"/>
      <c r="XG392"/>
      <c r="XH392"/>
      <c r="XI392"/>
      <c r="XJ392"/>
      <c r="XK392"/>
      <c r="XL392"/>
      <c r="XM392"/>
      <c r="XN392"/>
      <c r="XO392"/>
      <c r="XP392"/>
      <c r="XQ392"/>
      <c r="XR392"/>
      <c r="XS392"/>
      <c r="XT392"/>
      <c r="XU392"/>
      <c r="XV392"/>
      <c r="XW392"/>
      <c r="XX392"/>
      <c r="XY392"/>
      <c r="XZ392"/>
      <c r="YA392"/>
      <c r="YB392"/>
      <c r="YC392"/>
      <c r="YD392"/>
      <c r="YE392"/>
      <c r="YF392"/>
      <c r="YG392"/>
      <c r="YH392"/>
      <c r="YI392"/>
      <c r="YJ392"/>
      <c r="YK392"/>
      <c r="YL392"/>
      <c r="YM392"/>
      <c r="YN392"/>
      <c r="YO392"/>
      <c r="YP392"/>
      <c r="YQ392"/>
      <c r="YR392"/>
      <c r="YS392"/>
      <c r="YT392"/>
      <c r="YU392"/>
      <c r="YV392"/>
      <c r="YW392"/>
      <c r="YX392"/>
      <c r="YY392"/>
      <c r="YZ392"/>
      <c r="ZA392"/>
      <c r="ZB392"/>
      <c r="ZC392"/>
      <c r="ZD392"/>
      <c r="ZE392"/>
      <c r="ZF392"/>
      <c r="ZG392"/>
      <c r="ZH392"/>
      <c r="ZI392"/>
      <c r="ZJ392"/>
      <c r="ZK392"/>
      <c r="ZL392"/>
      <c r="ZM392"/>
      <c r="ZN392"/>
      <c r="ZO392"/>
      <c r="ZP392"/>
      <c r="ZQ392"/>
      <c r="ZR392"/>
      <c r="ZS392"/>
      <c r="ZT392"/>
      <c r="ZU392"/>
      <c r="ZV392"/>
      <c r="ZW392"/>
      <c r="ZX392"/>
      <c r="ZY392"/>
      <c r="ZZ392"/>
      <c r="AAA392"/>
      <c r="AAB392"/>
      <c r="AAC392"/>
      <c r="AAD392"/>
      <c r="AAE392"/>
      <c r="AAF392"/>
      <c r="AAG392"/>
      <c r="AAH392"/>
      <c r="AAI392"/>
      <c r="AAJ392"/>
      <c r="AAK392"/>
      <c r="AAL392"/>
      <c r="AAM392"/>
      <c r="AAN392"/>
      <c r="AAO392"/>
      <c r="AAP392"/>
      <c r="AAQ392"/>
      <c r="AAR392"/>
      <c r="AAS392"/>
      <c r="AAT392"/>
      <c r="AAU392"/>
      <c r="AAV392"/>
      <c r="AAW392"/>
      <c r="AAX392"/>
      <c r="AAY392"/>
      <c r="AAZ392"/>
      <c r="ABA392"/>
      <c r="ABB392"/>
      <c r="ABC392"/>
      <c r="ABD392"/>
      <c r="ABE392"/>
      <c r="ABF392"/>
      <c r="ABG392"/>
      <c r="ABH392"/>
      <c r="ABI392"/>
      <c r="ABJ392"/>
      <c r="ABK392"/>
      <c r="ABL392"/>
      <c r="ABM392"/>
      <c r="ABN392"/>
      <c r="ABO392"/>
      <c r="ABP392"/>
      <c r="ABQ392"/>
      <c r="ABR392"/>
      <c r="ABS392"/>
      <c r="ABT392"/>
      <c r="ABU392"/>
      <c r="ABV392"/>
      <c r="ABW392"/>
      <c r="ABX392"/>
      <c r="ABY392"/>
      <c r="ABZ392"/>
      <c r="ACA392"/>
      <c r="ACB392"/>
      <c r="ACC392"/>
      <c r="ACD392"/>
      <c r="ACE392"/>
      <c r="ACF392"/>
      <c r="ACG392"/>
      <c r="ACH392"/>
      <c r="ACI392"/>
      <c r="ACJ392"/>
      <c r="ACK392"/>
      <c r="ACL392"/>
      <c r="ACM392"/>
      <c r="ACN392"/>
      <c r="ACO392"/>
      <c r="ACP392"/>
      <c r="ACQ392"/>
      <c r="ACR392"/>
      <c r="ACS392"/>
      <c r="ACT392"/>
      <c r="ACU392"/>
      <c r="ACV392"/>
      <c r="ACW392"/>
      <c r="ACX392"/>
      <c r="ACY392"/>
      <c r="ACZ392"/>
      <c r="ADA392"/>
      <c r="ADB392"/>
      <c r="ADC392"/>
      <c r="ADD392"/>
      <c r="ADE392"/>
      <c r="ADF392"/>
      <c r="ADG392"/>
      <c r="ADH392"/>
      <c r="ADI392"/>
      <c r="ADJ392"/>
      <c r="ADK392"/>
      <c r="ADL392"/>
      <c r="ADM392"/>
      <c r="ADN392"/>
      <c r="ADO392"/>
      <c r="ADP392"/>
      <c r="ADQ392"/>
      <c r="ADR392"/>
      <c r="ADS392"/>
      <c r="ADT392"/>
      <c r="ADU392"/>
      <c r="ADV392"/>
      <c r="ADW392"/>
      <c r="ADX392"/>
      <c r="ADY392"/>
      <c r="ADZ392"/>
      <c r="AEA392"/>
      <c r="AEB392"/>
      <c r="AEC392"/>
      <c r="AED392"/>
      <c r="AEE392"/>
      <c r="AEF392"/>
      <c r="AEG392"/>
      <c r="AEH392"/>
      <c r="AEI392"/>
      <c r="AEJ392"/>
      <c r="AEK392"/>
      <c r="AEL392"/>
      <c r="AEM392"/>
      <c r="AEN392"/>
      <c r="AEO392"/>
      <c r="AEP392"/>
      <c r="AEQ392"/>
      <c r="AER392"/>
      <c r="AES392"/>
      <c r="AET392"/>
      <c r="AEU392"/>
      <c r="AEV392"/>
      <c r="AEW392"/>
      <c r="AEX392"/>
      <c r="AEY392"/>
      <c r="AEZ392"/>
      <c r="AFA392"/>
      <c r="AFB392"/>
      <c r="AFC392"/>
      <c r="AFD392"/>
      <c r="AFE392"/>
      <c r="AFF392"/>
      <c r="AFG392"/>
      <c r="AFH392"/>
      <c r="AFI392"/>
      <c r="AFJ392"/>
      <c r="AFK392"/>
      <c r="AFL392"/>
      <c r="AFM392"/>
      <c r="AFN392"/>
      <c r="AFO392"/>
      <c r="AFP392"/>
      <c r="AFQ392"/>
      <c r="AFR392"/>
      <c r="AFS392"/>
      <c r="AFT392"/>
      <c r="AFU392"/>
      <c r="AFV392"/>
      <c r="AFW392"/>
      <c r="AFX392"/>
      <c r="AFY392"/>
      <c r="AFZ392"/>
      <c r="AGA392"/>
      <c r="AGB392"/>
      <c r="AGC392"/>
      <c r="AGD392"/>
      <c r="AGE392"/>
      <c r="AGF392"/>
      <c r="AGG392"/>
      <c r="AGH392"/>
      <c r="AGI392"/>
      <c r="AGJ392"/>
      <c r="AGK392"/>
      <c r="AGL392"/>
      <c r="AGM392"/>
      <c r="AGN392"/>
      <c r="AGO392"/>
      <c r="AGP392"/>
      <c r="AGQ392"/>
      <c r="AGR392"/>
      <c r="AGS392"/>
      <c r="AGT392"/>
      <c r="AGU392"/>
      <c r="AGV392"/>
      <c r="AGW392"/>
      <c r="AGX392"/>
      <c r="AGY392"/>
      <c r="AGZ392"/>
      <c r="AHA392"/>
      <c r="AHB392"/>
      <c r="AHC392"/>
      <c r="AHD392"/>
      <c r="AHE392"/>
      <c r="AHF392"/>
      <c r="AHG392"/>
      <c r="AHH392"/>
      <c r="AHI392"/>
      <c r="AHJ392"/>
      <c r="AHK392"/>
      <c r="AHL392"/>
      <c r="AHM392"/>
      <c r="AHN392"/>
      <c r="AHO392"/>
      <c r="AHP392"/>
      <c r="AHQ392"/>
      <c r="AHR392"/>
      <c r="AHS392"/>
      <c r="AHT392"/>
      <c r="AHU392"/>
      <c r="AHV392"/>
      <c r="AHW392"/>
      <c r="AHX392"/>
      <c r="AHY392"/>
      <c r="AHZ392"/>
      <c r="AIA392"/>
      <c r="AIB392"/>
      <c r="AIC392"/>
      <c r="AID392"/>
      <c r="AIE392"/>
      <c r="AIF392"/>
      <c r="AIG392"/>
      <c r="AIH392"/>
      <c r="AII392"/>
      <c r="AIJ392"/>
      <c r="AIK392"/>
      <c r="AIL392"/>
      <c r="AIM392"/>
      <c r="AIN392"/>
      <c r="AIO392"/>
      <c r="AIP392"/>
      <c r="AIQ392"/>
      <c r="AIR392"/>
      <c r="AIS392"/>
      <c r="AIT392"/>
      <c r="AIU392"/>
      <c r="AIV392"/>
      <c r="AIW392"/>
      <c r="AIX392"/>
      <c r="AIY392"/>
      <c r="AIZ392"/>
      <c r="AJA392"/>
      <c r="AJB392"/>
      <c r="AJC392"/>
      <c r="AJD392"/>
      <c r="AJE392"/>
      <c r="AJF392"/>
      <c r="AJG392"/>
      <c r="AJH392"/>
      <c r="AJI392"/>
      <c r="AJJ392"/>
      <c r="AJK392"/>
      <c r="AJL392"/>
      <c r="AJM392"/>
      <c r="AJN392"/>
      <c r="AJO392"/>
      <c r="AJP392"/>
      <c r="AJQ392"/>
      <c r="AJR392"/>
      <c r="AJS392"/>
      <c r="AJT392"/>
      <c r="AJU392"/>
      <c r="AJV392"/>
      <c r="AJW392"/>
      <c r="AJX392"/>
      <c r="AJY392"/>
      <c r="AJZ392"/>
      <c r="AKA392"/>
      <c r="AKB392"/>
      <c r="AKC392"/>
      <c r="AKD392"/>
      <c r="AKE392"/>
      <c r="AKF392"/>
      <c r="AKG392"/>
      <c r="AKH392"/>
      <c r="AKI392"/>
      <c r="AKJ392"/>
      <c r="AKK392"/>
      <c r="AKL392"/>
      <c r="AKM392"/>
      <c r="AKN392"/>
      <c r="AKO392"/>
      <c r="AKP392"/>
      <c r="AKQ392"/>
      <c r="AKR392"/>
      <c r="AKS392"/>
      <c r="AKT392"/>
      <c r="AKU392"/>
      <c r="AKV392"/>
      <c r="AKW392"/>
      <c r="AKX392"/>
      <c r="AKY392"/>
      <c r="AKZ392"/>
      <c r="ALA392"/>
      <c r="ALB392"/>
      <c r="ALC392"/>
      <c r="ALD392"/>
      <c r="ALE392"/>
      <c r="ALF392"/>
      <c r="ALG392"/>
      <c r="ALH392"/>
      <c r="ALI392"/>
      <c r="ALJ392"/>
      <c r="ALK392"/>
      <c r="ALL392"/>
      <c r="ALM392"/>
      <c r="ALN392"/>
      <c r="ALO392"/>
      <c r="ALP392"/>
      <c r="ALQ392"/>
      <c r="ALR392"/>
      <c r="ALS392"/>
      <c r="ALT392"/>
      <c r="ALU392"/>
      <c r="ALV392"/>
      <c r="ALW392"/>
      <c r="ALX392"/>
      <c r="ALY392"/>
      <c r="ALZ392"/>
      <c r="AMA392"/>
      <c r="AMB392"/>
      <c r="AMC392"/>
      <c r="AMD392"/>
      <c r="AME392"/>
      <c r="AMF392"/>
      <c r="AMG392"/>
      <c r="AMH392"/>
      <c r="AMI392"/>
      <c r="AMJ392"/>
    </row>
    <row r="393" spans="1:1024" x14ac:dyDescent="0.25">
      <c r="A393" s="138" t="s">
        <v>84</v>
      </c>
      <c r="B393" s="3">
        <v>1</v>
      </c>
      <c r="C393" s="3">
        <v>1</v>
      </c>
      <c r="D393" s="3">
        <v>0.33</v>
      </c>
      <c r="E393" s="3">
        <v>0</v>
      </c>
      <c r="F393" s="3">
        <v>0.66</v>
      </c>
      <c r="G393" s="3">
        <v>0.66</v>
      </c>
      <c r="H393" s="3">
        <v>0</v>
      </c>
      <c r="I393" s="3">
        <v>0.33</v>
      </c>
      <c r="J393" s="3">
        <v>0</v>
      </c>
      <c r="K393" s="3">
        <v>0.33</v>
      </c>
      <c r="L393" s="3">
        <v>0.66</v>
      </c>
      <c r="M393" s="3">
        <v>0.33</v>
      </c>
      <c r="N393" s="3">
        <v>1</v>
      </c>
      <c r="O393" s="3">
        <v>0.66</v>
      </c>
      <c r="P393" s="3">
        <v>0</v>
      </c>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c r="QN393"/>
      <c r="QO393"/>
      <c r="QP393"/>
      <c r="QQ393"/>
      <c r="QR393"/>
      <c r="QS393"/>
      <c r="QT393"/>
      <c r="QU393"/>
      <c r="QV393"/>
      <c r="QW393"/>
      <c r="QX393"/>
      <c r="QY393"/>
      <c r="QZ393"/>
      <c r="RA393"/>
      <c r="RB393"/>
      <c r="RC393"/>
      <c r="RD393"/>
      <c r="RE393"/>
      <c r="RF393"/>
      <c r="RG393"/>
      <c r="RH393"/>
      <c r="RI393"/>
      <c r="RJ393"/>
      <c r="RK393"/>
      <c r="RL393"/>
      <c r="RM393"/>
      <c r="RN393"/>
      <c r="RO393"/>
      <c r="RP393"/>
      <c r="RQ393"/>
      <c r="RR393"/>
      <c r="RS393"/>
      <c r="RT393"/>
      <c r="RU393"/>
      <c r="RV393"/>
      <c r="RW393"/>
      <c r="RX393"/>
      <c r="RY393"/>
      <c r="RZ393"/>
      <c r="SA393"/>
      <c r="SB393"/>
      <c r="SC393"/>
      <c r="SD393"/>
      <c r="SE393"/>
      <c r="SF393"/>
      <c r="SG393"/>
      <c r="SH393"/>
      <c r="SI393"/>
      <c r="SJ393"/>
      <c r="SK393"/>
      <c r="SL393"/>
      <c r="SM393"/>
      <c r="SN393"/>
      <c r="SO393"/>
      <c r="SP393"/>
      <c r="SQ393"/>
      <c r="SR393"/>
      <c r="SS393"/>
      <c r="ST393"/>
      <c r="SU393"/>
      <c r="SV393"/>
      <c r="SW393"/>
      <c r="SX393"/>
      <c r="SY393"/>
      <c r="SZ393"/>
      <c r="TA393"/>
      <c r="TB393"/>
      <c r="TC393"/>
      <c r="TD393"/>
      <c r="TE393"/>
      <c r="TF393"/>
      <c r="TG393"/>
      <c r="TH393"/>
      <c r="TI393"/>
      <c r="TJ393"/>
      <c r="TK393"/>
      <c r="TL393"/>
      <c r="TM393"/>
      <c r="TN393"/>
      <c r="TO393"/>
      <c r="TP393"/>
      <c r="TQ393"/>
      <c r="TR393"/>
      <c r="TS393"/>
      <c r="TT393"/>
      <c r="TU393"/>
      <c r="TV393"/>
      <c r="TW393"/>
      <c r="TX393"/>
      <c r="TY393"/>
      <c r="TZ393"/>
      <c r="UA393"/>
      <c r="UB393"/>
      <c r="UC393"/>
      <c r="UD393"/>
      <c r="UE393"/>
      <c r="UF393"/>
      <c r="UG393"/>
      <c r="UH393"/>
      <c r="UI393"/>
      <c r="UJ393"/>
      <c r="UK393"/>
      <c r="UL393"/>
      <c r="UM393"/>
      <c r="UN393"/>
      <c r="UO393"/>
      <c r="UP393"/>
      <c r="UQ393"/>
      <c r="UR393"/>
      <c r="US393"/>
      <c r="UT393"/>
      <c r="UU393"/>
      <c r="UV393"/>
      <c r="UW393"/>
      <c r="UX393"/>
      <c r="UY393"/>
      <c r="UZ393"/>
      <c r="VA393"/>
      <c r="VB393"/>
      <c r="VC393"/>
      <c r="VD393"/>
      <c r="VE393"/>
      <c r="VF393"/>
      <c r="VG393"/>
      <c r="VH393"/>
      <c r="VI393"/>
      <c r="VJ393"/>
      <c r="VK393"/>
      <c r="VL393"/>
      <c r="VM393"/>
      <c r="VN393"/>
      <c r="VO393"/>
      <c r="VP393"/>
      <c r="VQ393"/>
      <c r="VR393"/>
      <c r="VS393"/>
      <c r="VT393"/>
      <c r="VU393"/>
      <c r="VV393"/>
      <c r="VW393"/>
      <c r="VX393"/>
      <c r="VY393"/>
      <c r="VZ393"/>
      <c r="WA393"/>
      <c r="WB393"/>
      <c r="WC393"/>
      <c r="WD393"/>
      <c r="WE393"/>
      <c r="WF393"/>
      <c r="WG393"/>
      <c r="WH393"/>
      <c r="WI393"/>
      <c r="WJ393"/>
      <c r="WK393"/>
      <c r="WL393"/>
      <c r="WM393"/>
      <c r="WN393"/>
      <c r="WO393"/>
      <c r="WP393"/>
      <c r="WQ393"/>
      <c r="WR393"/>
      <c r="WS393"/>
      <c r="WT393"/>
      <c r="WU393"/>
      <c r="WV393"/>
      <c r="WW393"/>
      <c r="WX393"/>
      <c r="WY393"/>
      <c r="WZ393"/>
      <c r="XA393"/>
      <c r="XB393"/>
      <c r="XC393"/>
      <c r="XD393"/>
      <c r="XE393"/>
      <c r="XF393"/>
      <c r="XG393"/>
      <c r="XH393"/>
      <c r="XI393"/>
      <c r="XJ393"/>
      <c r="XK393"/>
      <c r="XL393"/>
      <c r="XM393"/>
      <c r="XN393"/>
      <c r="XO393"/>
      <c r="XP393"/>
      <c r="XQ393"/>
      <c r="XR393"/>
      <c r="XS393"/>
      <c r="XT393"/>
      <c r="XU393"/>
      <c r="XV393"/>
      <c r="XW393"/>
      <c r="XX393"/>
      <c r="XY393"/>
      <c r="XZ393"/>
      <c r="YA393"/>
      <c r="YB393"/>
      <c r="YC393"/>
      <c r="YD393"/>
      <c r="YE393"/>
      <c r="YF393"/>
      <c r="YG393"/>
      <c r="YH393"/>
      <c r="YI393"/>
      <c r="YJ393"/>
      <c r="YK393"/>
      <c r="YL393"/>
      <c r="YM393"/>
      <c r="YN393"/>
      <c r="YO393"/>
      <c r="YP393"/>
      <c r="YQ393"/>
      <c r="YR393"/>
      <c r="YS393"/>
      <c r="YT393"/>
      <c r="YU393"/>
      <c r="YV393"/>
      <c r="YW393"/>
      <c r="YX393"/>
      <c r="YY393"/>
      <c r="YZ393"/>
      <c r="ZA393"/>
      <c r="ZB393"/>
      <c r="ZC393"/>
      <c r="ZD393"/>
      <c r="ZE393"/>
      <c r="ZF393"/>
      <c r="ZG393"/>
      <c r="ZH393"/>
      <c r="ZI393"/>
      <c r="ZJ393"/>
      <c r="ZK393"/>
      <c r="ZL393"/>
      <c r="ZM393"/>
      <c r="ZN393"/>
      <c r="ZO393"/>
      <c r="ZP393"/>
      <c r="ZQ393"/>
      <c r="ZR393"/>
      <c r="ZS393"/>
      <c r="ZT393"/>
      <c r="ZU393"/>
      <c r="ZV393"/>
      <c r="ZW393"/>
      <c r="ZX393"/>
      <c r="ZY393"/>
      <c r="ZZ393"/>
      <c r="AAA393"/>
      <c r="AAB393"/>
      <c r="AAC393"/>
      <c r="AAD393"/>
      <c r="AAE393"/>
      <c r="AAF393"/>
      <c r="AAG393"/>
      <c r="AAH393"/>
      <c r="AAI393"/>
      <c r="AAJ393"/>
      <c r="AAK393"/>
      <c r="AAL393"/>
      <c r="AAM393"/>
      <c r="AAN393"/>
      <c r="AAO393"/>
      <c r="AAP393"/>
      <c r="AAQ393"/>
      <c r="AAR393"/>
      <c r="AAS393"/>
      <c r="AAT393"/>
      <c r="AAU393"/>
      <c r="AAV393"/>
      <c r="AAW393"/>
      <c r="AAX393"/>
      <c r="AAY393"/>
      <c r="AAZ393"/>
      <c r="ABA393"/>
      <c r="ABB393"/>
      <c r="ABC393"/>
      <c r="ABD393"/>
      <c r="ABE393"/>
      <c r="ABF393"/>
      <c r="ABG393"/>
      <c r="ABH393"/>
      <c r="ABI393"/>
      <c r="ABJ393"/>
      <c r="ABK393"/>
      <c r="ABL393"/>
      <c r="ABM393"/>
      <c r="ABN393"/>
      <c r="ABO393"/>
      <c r="ABP393"/>
      <c r="ABQ393"/>
      <c r="ABR393"/>
      <c r="ABS393"/>
      <c r="ABT393"/>
      <c r="ABU393"/>
      <c r="ABV393"/>
      <c r="ABW393"/>
      <c r="ABX393"/>
      <c r="ABY393"/>
      <c r="ABZ393"/>
      <c r="ACA393"/>
      <c r="ACB393"/>
      <c r="ACC393"/>
      <c r="ACD393"/>
      <c r="ACE393"/>
      <c r="ACF393"/>
      <c r="ACG393"/>
      <c r="ACH393"/>
      <c r="ACI393"/>
      <c r="ACJ393"/>
      <c r="ACK393"/>
      <c r="ACL393"/>
      <c r="ACM393"/>
      <c r="ACN393"/>
      <c r="ACO393"/>
      <c r="ACP393"/>
      <c r="ACQ393"/>
      <c r="ACR393"/>
      <c r="ACS393"/>
      <c r="ACT393"/>
      <c r="ACU393"/>
      <c r="ACV393"/>
      <c r="ACW393"/>
      <c r="ACX393"/>
      <c r="ACY393"/>
      <c r="ACZ393"/>
      <c r="ADA393"/>
      <c r="ADB393"/>
      <c r="ADC393"/>
      <c r="ADD393"/>
      <c r="ADE393"/>
      <c r="ADF393"/>
      <c r="ADG393"/>
      <c r="ADH393"/>
      <c r="ADI393"/>
      <c r="ADJ393"/>
      <c r="ADK393"/>
      <c r="ADL393"/>
      <c r="ADM393"/>
      <c r="ADN393"/>
      <c r="ADO393"/>
      <c r="ADP393"/>
      <c r="ADQ393"/>
      <c r="ADR393"/>
      <c r="ADS393"/>
      <c r="ADT393"/>
      <c r="ADU393"/>
      <c r="ADV393"/>
      <c r="ADW393"/>
      <c r="ADX393"/>
      <c r="ADY393"/>
      <c r="ADZ393"/>
      <c r="AEA393"/>
      <c r="AEB393"/>
      <c r="AEC393"/>
      <c r="AED393"/>
      <c r="AEE393"/>
      <c r="AEF393"/>
      <c r="AEG393"/>
      <c r="AEH393"/>
      <c r="AEI393"/>
      <c r="AEJ393"/>
      <c r="AEK393"/>
      <c r="AEL393"/>
      <c r="AEM393"/>
      <c r="AEN393"/>
      <c r="AEO393"/>
      <c r="AEP393"/>
      <c r="AEQ393"/>
      <c r="AER393"/>
      <c r="AES393"/>
      <c r="AET393"/>
      <c r="AEU393"/>
      <c r="AEV393"/>
      <c r="AEW393"/>
      <c r="AEX393"/>
      <c r="AEY393"/>
      <c r="AEZ393"/>
      <c r="AFA393"/>
      <c r="AFB393"/>
      <c r="AFC393"/>
      <c r="AFD393"/>
      <c r="AFE393"/>
      <c r="AFF393"/>
      <c r="AFG393"/>
      <c r="AFH393"/>
      <c r="AFI393"/>
      <c r="AFJ393"/>
      <c r="AFK393"/>
      <c r="AFL393"/>
      <c r="AFM393"/>
      <c r="AFN393"/>
      <c r="AFO393"/>
      <c r="AFP393"/>
      <c r="AFQ393"/>
      <c r="AFR393"/>
      <c r="AFS393"/>
      <c r="AFT393"/>
      <c r="AFU393"/>
      <c r="AFV393"/>
      <c r="AFW393"/>
      <c r="AFX393"/>
      <c r="AFY393"/>
      <c r="AFZ393"/>
      <c r="AGA393"/>
      <c r="AGB393"/>
      <c r="AGC393"/>
      <c r="AGD393"/>
      <c r="AGE393"/>
      <c r="AGF393"/>
      <c r="AGG393"/>
      <c r="AGH393"/>
      <c r="AGI393"/>
      <c r="AGJ393"/>
      <c r="AGK393"/>
      <c r="AGL393"/>
      <c r="AGM393"/>
      <c r="AGN393"/>
      <c r="AGO393"/>
      <c r="AGP393"/>
      <c r="AGQ393"/>
      <c r="AGR393"/>
      <c r="AGS393"/>
      <c r="AGT393"/>
      <c r="AGU393"/>
      <c r="AGV393"/>
      <c r="AGW393"/>
      <c r="AGX393"/>
      <c r="AGY393"/>
      <c r="AGZ393"/>
      <c r="AHA393"/>
      <c r="AHB393"/>
      <c r="AHC393"/>
      <c r="AHD393"/>
      <c r="AHE393"/>
      <c r="AHF393"/>
      <c r="AHG393"/>
      <c r="AHH393"/>
      <c r="AHI393"/>
      <c r="AHJ393"/>
      <c r="AHK393"/>
      <c r="AHL393"/>
      <c r="AHM393"/>
      <c r="AHN393"/>
      <c r="AHO393"/>
      <c r="AHP393"/>
      <c r="AHQ393"/>
      <c r="AHR393"/>
      <c r="AHS393"/>
      <c r="AHT393"/>
      <c r="AHU393"/>
      <c r="AHV393"/>
      <c r="AHW393"/>
      <c r="AHX393"/>
      <c r="AHY393"/>
      <c r="AHZ393"/>
      <c r="AIA393"/>
      <c r="AIB393"/>
      <c r="AIC393"/>
      <c r="AID393"/>
      <c r="AIE393"/>
      <c r="AIF393"/>
      <c r="AIG393"/>
      <c r="AIH393"/>
      <c r="AII393"/>
      <c r="AIJ393"/>
      <c r="AIK393"/>
      <c r="AIL393"/>
      <c r="AIM393"/>
      <c r="AIN393"/>
      <c r="AIO393"/>
      <c r="AIP393"/>
      <c r="AIQ393"/>
      <c r="AIR393"/>
      <c r="AIS393"/>
      <c r="AIT393"/>
      <c r="AIU393"/>
      <c r="AIV393"/>
      <c r="AIW393"/>
      <c r="AIX393"/>
      <c r="AIY393"/>
      <c r="AIZ393"/>
      <c r="AJA393"/>
      <c r="AJB393"/>
      <c r="AJC393"/>
      <c r="AJD393"/>
      <c r="AJE393"/>
      <c r="AJF393"/>
      <c r="AJG393"/>
      <c r="AJH393"/>
      <c r="AJI393"/>
      <c r="AJJ393"/>
      <c r="AJK393"/>
      <c r="AJL393"/>
      <c r="AJM393"/>
      <c r="AJN393"/>
      <c r="AJO393"/>
      <c r="AJP393"/>
      <c r="AJQ393"/>
      <c r="AJR393"/>
      <c r="AJS393"/>
      <c r="AJT393"/>
      <c r="AJU393"/>
      <c r="AJV393"/>
      <c r="AJW393"/>
      <c r="AJX393"/>
      <c r="AJY393"/>
      <c r="AJZ393"/>
      <c r="AKA393"/>
      <c r="AKB393"/>
      <c r="AKC393"/>
      <c r="AKD393"/>
      <c r="AKE393"/>
      <c r="AKF393"/>
      <c r="AKG393"/>
      <c r="AKH393"/>
      <c r="AKI393"/>
      <c r="AKJ393"/>
      <c r="AKK393"/>
      <c r="AKL393"/>
      <c r="AKM393"/>
      <c r="AKN393"/>
      <c r="AKO393"/>
      <c r="AKP393"/>
      <c r="AKQ393"/>
      <c r="AKR393"/>
      <c r="AKS393"/>
      <c r="AKT393"/>
      <c r="AKU393"/>
      <c r="AKV393"/>
      <c r="AKW393"/>
      <c r="AKX393"/>
      <c r="AKY393"/>
      <c r="AKZ393"/>
      <c r="ALA393"/>
      <c r="ALB393"/>
      <c r="ALC393"/>
      <c r="ALD393"/>
      <c r="ALE393"/>
      <c r="ALF393"/>
      <c r="ALG393"/>
      <c r="ALH393"/>
      <c r="ALI393"/>
      <c r="ALJ393"/>
      <c r="ALK393"/>
      <c r="ALL393"/>
      <c r="ALM393"/>
      <c r="ALN393"/>
      <c r="ALO393"/>
      <c r="ALP393"/>
      <c r="ALQ393"/>
      <c r="ALR393"/>
      <c r="ALS393"/>
      <c r="ALT393"/>
      <c r="ALU393"/>
      <c r="ALV393"/>
      <c r="ALW393"/>
      <c r="ALX393"/>
      <c r="ALY393"/>
      <c r="ALZ393"/>
      <c r="AMA393"/>
      <c r="AMB393"/>
      <c r="AMC393"/>
      <c r="AMD393"/>
      <c r="AME393"/>
      <c r="AMF393"/>
      <c r="AMG393"/>
      <c r="AMH393"/>
      <c r="AMI393"/>
      <c r="AMJ393"/>
    </row>
    <row r="394" spans="1:1024" x14ac:dyDescent="0.25">
      <c r="A394" s="113" t="s">
        <v>1406</v>
      </c>
      <c r="B394" s="114">
        <f t="shared" ref="B394:P394" si="19">AVERAGE(B390:B393)</f>
        <v>1</v>
      </c>
      <c r="C394" s="114">
        <f t="shared" si="19"/>
        <v>1</v>
      </c>
      <c r="D394" s="114">
        <f t="shared" si="19"/>
        <v>0.63324999999999998</v>
      </c>
      <c r="E394" s="114">
        <f t="shared" si="19"/>
        <v>0.16500000000000001</v>
      </c>
      <c r="F394" s="114">
        <f t="shared" si="19"/>
        <v>0.55675000000000008</v>
      </c>
      <c r="G394" s="114">
        <f t="shared" si="19"/>
        <v>0.59475</v>
      </c>
      <c r="H394" s="114">
        <f t="shared" si="19"/>
        <v>0.16500000000000001</v>
      </c>
      <c r="I394" s="114">
        <f t="shared" si="19"/>
        <v>0.33</v>
      </c>
      <c r="J394" s="114">
        <f t="shared" si="19"/>
        <v>0.58250000000000002</v>
      </c>
      <c r="K394" s="114">
        <f t="shared" si="19"/>
        <v>0.6482500000000001</v>
      </c>
      <c r="L394" s="114">
        <f t="shared" si="19"/>
        <v>0.83000000000000007</v>
      </c>
      <c r="M394" s="114">
        <f t="shared" si="19"/>
        <v>0.42475000000000002</v>
      </c>
      <c r="N394" s="114">
        <f t="shared" si="19"/>
        <v>0.91500000000000004</v>
      </c>
      <c r="O394" s="114">
        <f t="shared" si="19"/>
        <v>0.88424999999999998</v>
      </c>
      <c r="P394" s="115">
        <f t="shared" si="19"/>
        <v>0.50775000000000003</v>
      </c>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c r="AAA394"/>
      <c r="AAB394"/>
      <c r="AAC394"/>
      <c r="AAD394"/>
      <c r="AAE394"/>
      <c r="AAF394"/>
      <c r="AAG394"/>
      <c r="AAH394"/>
      <c r="AAI394"/>
      <c r="AAJ394"/>
      <c r="AAK394"/>
      <c r="AAL394"/>
      <c r="AAM394"/>
      <c r="AAN394"/>
      <c r="AAO394"/>
      <c r="AAP394"/>
      <c r="AAQ394"/>
      <c r="AAR394"/>
      <c r="AAS394"/>
      <c r="AAT394"/>
      <c r="AAU394"/>
      <c r="AAV394"/>
      <c r="AAW394"/>
      <c r="AAX394"/>
      <c r="AAY394"/>
      <c r="AAZ394"/>
      <c r="ABA394"/>
      <c r="ABB394"/>
      <c r="ABC394"/>
      <c r="ABD394"/>
      <c r="ABE394"/>
      <c r="ABF394"/>
      <c r="ABG394"/>
      <c r="ABH394"/>
      <c r="ABI394"/>
      <c r="ABJ394"/>
      <c r="ABK394"/>
      <c r="ABL394"/>
      <c r="ABM394"/>
      <c r="ABN394"/>
      <c r="ABO394"/>
      <c r="ABP394"/>
      <c r="ABQ394"/>
      <c r="ABR394"/>
      <c r="ABS394"/>
      <c r="ABT394"/>
      <c r="ABU394"/>
      <c r="ABV394"/>
      <c r="ABW394"/>
      <c r="ABX394"/>
      <c r="ABY394"/>
      <c r="ABZ394"/>
      <c r="ACA394"/>
      <c r="ACB394"/>
      <c r="ACC394"/>
      <c r="ACD394"/>
      <c r="ACE394"/>
      <c r="ACF394"/>
      <c r="ACG394"/>
      <c r="ACH394"/>
      <c r="ACI394"/>
      <c r="ACJ394"/>
      <c r="ACK394"/>
      <c r="ACL394"/>
      <c r="ACM394"/>
      <c r="ACN394"/>
      <c r="ACO394"/>
      <c r="ACP394"/>
      <c r="ACQ394"/>
      <c r="ACR394"/>
      <c r="ACS394"/>
      <c r="ACT394"/>
      <c r="ACU394"/>
      <c r="ACV394"/>
      <c r="ACW394"/>
      <c r="ACX394"/>
      <c r="ACY394"/>
      <c r="ACZ394"/>
      <c r="ADA394"/>
      <c r="ADB394"/>
      <c r="ADC394"/>
      <c r="ADD394"/>
      <c r="ADE394"/>
      <c r="ADF394"/>
      <c r="ADG394"/>
      <c r="ADH394"/>
      <c r="ADI394"/>
      <c r="ADJ394"/>
      <c r="ADK394"/>
      <c r="ADL394"/>
      <c r="ADM394"/>
      <c r="ADN394"/>
      <c r="ADO394"/>
      <c r="ADP394"/>
      <c r="ADQ394"/>
      <c r="ADR394"/>
      <c r="ADS394"/>
      <c r="ADT394"/>
      <c r="ADU394"/>
      <c r="ADV394"/>
      <c r="ADW394"/>
      <c r="ADX394"/>
      <c r="ADY394"/>
      <c r="ADZ394"/>
      <c r="AEA394"/>
      <c r="AEB394"/>
      <c r="AEC394"/>
      <c r="AED394"/>
      <c r="AEE394"/>
      <c r="AEF394"/>
      <c r="AEG394"/>
      <c r="AEH394"/>
      <c r="AEI394"/>
      <c r="AEJ394"/>
      <c r="AEK394"/>
      <c r="AEL394"/>
      <c r="AEM394"/>
      <c r="AEN394"/>
      <c r="AEO394"/>
      <c r="AEP394"/>
      <c r="AEQ394"/>
      <c r="AER394"/>
      <c r="AES394"/>
      <c r="AET394"/>
      <c r="AEU394"/>
      <c r="AEV394"/>
      <c r="AEW394"/>
      <c r="AEX394"/>
      <c r="AEY394"/>
      <c r="AEZ394"/>
      <c r="AFA394"/>
      <c r="AFB394"/>
      <c r="AFC394"/>
      <c r="AFD394"/>
      <c r="AFE394"/>
      <c r="AFF394"/>
      <c r="AFG394"/>
      <c r="AFH394"/>
      <c r="AFI394"/>
      <c r="AFJ394"/>
      <c r="AFK394"/>
      <c r="AFL394"/>
      <c r="AFM394"/>
      <c r="AFN394"/>
      <c r="AFO394"/>
      <c r="AFP394"/>
      <c r="AFQ394"/>
      <c r="AFR394"/>
      <c r="AFS394"/>
      <c r="AFT394"/>
      <c r="AFU394"/>
      <c r="AFV394"/>
      <c r="AFW394"/>
      <c r="AFX394"/>
      <c r="AFY394"/>
      <c r="AFZ394"/>
      <c r="AGA394"/>
      <c r="AGB394"/>
      <c r="AGC394"/>
      <c r="AGD394"/>
      <c r="AGE394"/>
      <c r="AGF394"/>
      <c r="AGG394"/>
      <c r="AGH394"/>
      <c r="AGI394"/>
      <c r="AGJ394"/>
      <c r="AGK394"/>
      <c r="AGL394"/>
      <c r="AGM394"/>
      <c r="AGN394"/>
      <c r="AGO394"/>
      <c r="AGP394"/>
      <c r="AGQ394"/>
      <c r="AGR394"/>
      <c r="AGS394"/>
      <c r="AGT394"/>
      <c r="AGU394"/>
      <c r="AGV394"/>
      <c r="AGW394"/>
      <c r="AGX394"/>
      <c r="AGY394"/>
      <c r="AGZ394"/>
      <c r="AHA394"/>
      <c r="AHB394"/>
      <c r="AHC394"/>
      <c r="AHD394"/>
      <c r="AHE394"/>
      <c r="AHF394"/>
      <c r="AHG394"/>
      <c r="AHH394"/>
      <c r="AHI394"/>
      <c r="AHJ394"/>
      <c r="AHK394"/>
      <c r="AHL394"/>
      <c r="AHM394"/>
      <c r="AHN394"/>
      <c r="AHO394"/>
      <c r="AHP394"/>
      <c r="AHQ394"/>
      <c r="AHR394"/>
      <c r="AHS394"/>
      <c r="AHT394"/>
      <c r="AHU394"/>
      <c r="AHV394"/>
      <c r="AHW394"/>
      <c r="AHX394"/>
      <c r="AHY394"/>
      <c r="AHZ394"/>
      <c r="AIA394"/>
      <c r="AIB394"/>
      <c r="AIC394"/>
      <c r="AID394"/>
      <c r="AIE394"/>
      <c r="AIF394"/>
      <c r="AIG394"/>
      <c r="AIH394"/>
      <c r="AII394"/>
      <c r="AIJ394"/>
      <c r="AIK394"/>
      <c r="AIL394"/>
      <c r="AIM394"/>
      <c r="AIN394"/>
      <c r="AIO394"/>
      <c r="AIP394"/>
      <c r="AIQ394"/>
      <c r="AIR394"/>
      <c r="AIS394"/>
      <c r="AIT394"/>
      <c r="AIU394"/>
      <c r="AIV394"/>
      <c r="AIW394"/>
      <c r="AIX394"/>
      <c r="AIY394"/>
      <c r="AIZ394"/>
      <c r="AJA394"/>
      <c r="AJB394"/>
      <c r="AJC394"/>
      <c r="AJD394"/>
      <c r="AJE394"/>
      <c r="AJF394"/>
      <c r="AJG394"/>
      <c r="AJH394"/>
      <c r="AJI394"/>
      <c r="AJJ394"/>
      <c r="AJK394"/>
      <c r="AJL394"/>
      <c r="AJM394"/>
      <c r="AJN394"/>
      <c r="AJO394"/>
      <c r="AJP394"/>
      <c r="AJQ394"/>
      <c r="AJR394"/>
      <c r="AJS394"/>
      <c r="AJT394"/>
      <c r="AJU394"/>
      <c r="AJV394"/>
      <c r="AJW394"/>
      <c r="AJX394"/>
      <c r="AJY394"/>
      <c r="AJZ394"/>
      <c r="AKA394"/>
      <c r="AKB394"/>
      <c r="AKC394"/>
      <c r="AKD394"/>
      <c r="AKE394"/>
      <c r="AKF394"/>
      <c r="AKG394"/>
      <c r="AKH394"/>
      <c r="AKI394"/>
      <c r="AKJ394"/>
      <c r="AKK394"/>
      <c r="AKL394"/>
      <c r="AKM394"/>
      <c r="AKN394"/>
      <c r="AKO394"/>
      <c r="AKP394"/>
      <c r="AKQ394"/>
      <c r="AKR394"/>
      <c r="AKS394"/>
      <c r="AKT394"/>
      <c r="AKU394"/>
      <c r="AKV394"/>
      <c r="AKW394"/>
      <c r="AKX394"/>
      <c r="AKY394"/>
      <c r="AKZ394"/>
      <c r="ALA394"/>
      <c r="ALB394"/>
      <c r="ALC394"/>
      <c r="ALD394"/>
      <c r="ALE394"/>
      <c r="ALF394"/>
      <c r="ALG394"/>
      <c r="ALH394"/>
      <c r="ALI394"/>
      <c r="ALJ394"/>
      <c r="ALK394"/>
      <c r="ALL394"/>
      <c r="ALM394"/>
      <c r="ALN394"/>
      <c r="ALO394"/>
      <c r="ALP394"/>
      <c r="ALQ394"/>
      <c r="ALR394"/>
      <c r="ALS394"/>
      <c r="ALT394"/>
      <c r="ALU394"/>
      <c r="ALV394"/>
      <c r="ALW394"/>
      <c r="ALX394"/>
      <c r="ALY394"/>
      <c r="ALZ394"/>
      <c r="AMA394"/>
      <c r="AMB394"/>
      <c r="AMC394"/>
      <c r="AMD394"/>
      <c r="AME394"/>
      <c r="AMF394"/>
      <c r="AMG394"/>
      <c r="AMH394"/>
      <c r="AMI394"/>
      <c r="AMJ394"/>
    </row>
    <row r="395" spans="1:1024" x14ac:dyDescent="0.25">
      <c r="A395" s="119" t="s">
        <v>1407</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c r="AAA395"/>
      <c r="AAB395"/>
      <c r="AAC395"/>
      <c r="AAD395"/>
      <c r="AAE395"/>
      <c r="AAF395"/>
      <c r="AAG395"/>
      <c r="AAH395"/>
      <c r="AAI395"/>
      <c r="AAJ395"/>
      <c r="AAK395"/>
      <c r="AAL395"/>
      <c r="AAM395"/>
      <c r="AAN395"/>
      <c r="AAO395"/>
      <c r="AAP395"/>
      <c r="AAQ395"/>
      <c r="AAR395"/>
      <c r="AAS395"/>
      <c r="AAT395"/>
      <c r="AAU395"/>
      <c r="AAV395"/>
      <c r="AAW395"/>
      <c r="AAX395"/>
      <c r="AAY395"/>
      <c r="AAZ395"/>
      <c r="ABA395"/>
      <c r="ABB395"/>
      <c r="ABC395"/>
      <c r="ABD395"/>
      <c r="ABE395"/>
      <c r="ABF395"/>
      <c r="ABG395"/>
      <c r="ABH395"/>
      <c r="ABI395"/>
      <c r="ABJ395"/>
      <c r="ABK395"/>
      <c r="ABL395"/>
      <c r="ABM395"/>
      <c r="ABN395"/>
      <c r="ABO395"/>
      <c r="ABP395"/>
      <c r="ABQ395"/>
      <c r="ABR395"/>
      <c r="ABS395"/>
      <c r="ABT395"/>
      <c r="ABU395"/>
      <c r="ABV395"/>
      <c r="ABW395"/>
      <c r="ABX395"/>
      <c r="ABY395"/>
      <c r="ABZ395"/>
      <c r="ACA395"/>
      <c r="ACB395"/>
      <c r="ACC395"/>
      <c r="ACD395"/>
      <c r="ACE395"/>
      <c r="ACF395"/>
      <c r="ACG395"/>
      <c r="ACH395"/>
      <c r="ACI395"/>
      <c r="ACJ395"/>
      <c r="ACK395"/>
      <c r="ACL395"/>
      <c r="ACM395"/>
      <c r="ACN395"/>
      <c r="ACO395"/>
      <c r="ACP395"/>
      <c r="ACQ395"/>
      <c r="ACR395"/>
      <c r="ACS395"/>
      <c r="ACT395"/>
      <c r="ACU395"/>
      <c r="ACV395"/>
      <c r="ACW395"/>
      <c r="ACX395"/>
      <c r="ACY395"/>
      <c r="ACZ395"/>
      <c r="ADA395"/>
      <c r="ADB395"/>
      <c r="ADC395"/>
      <c r="ADD395"/>
      <c r="ADE395"/>
      <c r="ADF395"/>
      <c r="ADG395"/>
      <c r="ADH395"/>
      <c r="ADI395"/>
      <c r="ADJ395"/>
      <c r="ADK395"/>
      <c r="ADL395"/>
      <c r="ADM395"/>
      <c r="ADN395"/>
      <c r="ADO395"/>
      <c r="ADP395"/>
      <c r="ADQ395"/>
      <c r="ADR395"/>
      <c r="ADS395"/>
      <c r="ADT395"/>
      <c r="ADU395"/>
      <c r="ADV395"/>
      <c r="ADW395"/>
      <c r="ADX395"/>
      <c r="ADY395"/>
      <c r="ADZ395"/>
      <c r="AEA395"/>
      <c r="AEB395"/>
      <c r="AEC395"/>
      <c r="AED395"/>
      <c r="AEE395"/>
      <c r="AEF395"/>
      <c r="AEG395"/>
      <c r="AEH395"/>
      <c r="AEI395"/>
      <c r="AEJ395"/>
      <c r="AEK395"/>
      <c r="AEL395"/>
      <c r="AEM395"/>
      <c r="AEN395"/>
      <c r="AEO395"/>
      <c r="AEP395"/>
      <c r="AEQ395"/>
      <c r="AER395"/>
      <c r="AES395"/>
      <c r="AET395"/>
      <c r="AEU395"/>
      <c r="AEV395"/>
      <c r="AEW395"/>
      <c r="AEX395"/>
      <c r="AEY395"/>
      <c r="AEZ395"/>
      <c r="AFA395"/>
      <c r="AFB395"/>
      <c r="AFC395"/>
      <c r="AFD395"/>
      <c r="AFE395"/>
      <c r="AFF395"/>
      <c r="AFG395"/>
      <c r="AFH395"/>
      <c r="AFI395"/>
      <c r="AFJ395"/>
      <c r="AFK395"/>
      <c r="AFL395"/>
      <c r="AFM395"/>
      <c r="AFN395"/>
      <c r="AFO395"/>
      <c r="AFP395"/>
      <c r="AFQ395"/>
      <c r="AFR395"/>
      <c r="AFS395"/>
      <c r="AFT395"/>
      <c r="AFU395"/>
      <c r="AFV395"/>
      <c r="AFW395"/>
      <c r="AFX395"/>
      <c r="AFY395"/>
      <c r="AFZ395"/>
      <c r="AGA395"/>
      <c r="AGB395"/>
      <c r="AGC395"/>
      <c r="AGD395"/>
      <c r="AGE395"/>
      <c r="AGF395"/>
      <c r="AGG395"/>
      <c r="AGH395"/>
      <c r="AGI395"/>
      <c r="AGJ395"/>
      <c r="AGK395"/>
      <c r="AGL395"/>
      <c r="AGM395"/>
      <c r="AGN395"/>
      <c r="AGO395"/>
      <c r="AGP395"/>
      <c r="AGQ395"/>
      <c r="AGR395"/>
      <c r="AGS395"/>
      <c r="AGT395"/>
      <c r="AGU395"/>
      <c r="AGV395"/>
      <c r="AGW395"/>
      <c r="AGX395"/>
      <c r="AGY395"/>
      <c r="AGZ395"/>
      <c r="AHA395"/>
      <c r="AHB395"/>
      <c r="AHC395"/>
      <c r="AHD395"/>
      <c r="AHE395"/>
      <c r="AHF395"/>
      <c r="AHG395"/>
      <c r="AHH395"/>
      <c r="AHI395"/>
      <c r="AHJ395"/>
      <c r="AHK395"/>
      <c r="AHL395"/>
      <c r="AHM395"/>
      <c r="AHN395"/>
      <c r="AHO395"/>
      <c r="AHP395"/>
      <c r="AHQ395"/>
      <c r="AHR395"/>
      <c r="AHS395"/>
      <c r="AHT395"/>
      <c r="AHU395"/>
      <c r="AHV395"/>
      <c r="AHW395"/>
      <c r="AHX395"/>
      <c r="AHY395"/>
      <c r="AHZ395"/>
      <c r="AIA395"/>
      <c r="AIB395"/>
      <c r="AIC395"/>
      <c r="AID395"/>
      <c r="AIE395"/>
      <c r="AIF395"/>
      <c r="AIG395"/>
      <c r="AIH395"/>
      <c r="AII395"/>
      <c r="AIJ395"/>
      <c r="AIK395"/>
      <c r="AIL395"/>
      <c r="AIM395"/>
      <c r="AIN395"/>
      <c r="AIO395"/>
      <c r="AIP395"/>
      <c r="AIQ395"/>
      <c r="AIR395"/>
      <c r="AIS395"/>
      <c r="AIT395"/>
      <c r="AIU395"/>
      <c r="AIV395"/>
      <c r="AIW395"/>
      <c r="AIX395"/>
      <c r="AIY395"/>
      <c r="AIZ395"/>
      <c r="AJA395"/>
      <c r="AJB395"/>
      <c r="AJC395"/>
      <c r="AJD395"/>
      <c r="AJE395"/>
      <c r="AJF395"/>
      <c r="AJG395"/>
      <c r="AJH395"/>
      <c r="AJI395"/>
      <c r="AJJ395"/>
      <c r="AJK395"/>
      <c r="AJL395"/>
      <c r="AJM395"/>
      <c r="AJN395"/>
      <c r="AJO395"/>
      <c r="AJP395"/>
      <c r="AJQ395"/>
      <c r="AJR395"/>
      <c r="AJS395"/>
      <c r="AJT395"/>
      <c r="AJU395"/>
      <c r="AJV395"/>
      <c r="AJW395"/>
      <c r="AJX395"/>
      <c r="AJY395"/>
      <c r="AJZ395"/>
      <c r="AKA395"/>
      <c r="AKB395"/>
      <c r="AKC395"/>
      <c r="AKD395"/>
      <c r="AKE395"/>
      <c r="AKF395"/>
      <c r="AKG395"/>
      <c r="AKH395"/>
      <c r="AKI395"/>
      <c r="AKJ395"/>
      <c r="AKK395"/>
      <c r="AKL395"/>
      <c r="AKM395"/>
      <c r="AKN395"/>
      <c r="AKO395"/>
      <c r="AKP395"/>
      <c r="AKQ395"/>
      <c r="AKR395"/>
      <c r="AKS395"/>
      <c r="AKT395"/>
      <c r="AKU395"/>
      <c r="AKV395"/>
      <c r="AKW395"/>
      <c r="AKX395"/>
      <c r="AKY395"/>
      <c r="AKZ395"/>
      <c r="ALA395"/>
      <c r="ALB395"/>
      <c r="ALC395"/>
      <c r="ALD395"/>
      <c r="ALE395"/>
      <c r="ALF395"/>
      <c r="ALG395"/>
      <c r="ALH395"/>
      <c r="ALI395"/>
      <c r="ALJ395"/>
      <c r="ALK395"/>
      <c r="ALL395"/>
      <c r="ALM395"/>
      <c r="ALN395"/>
      <c r="ALO395"/>
      <c r="ALP395"/>
      <c r="ALQ395"/>
      <c r="ALR395"/>
      <c r="ALS395"/>
      <c r="ALT395"/>
      <c r="ALU395"/>
      <c r="ALV395"/>
      <c r="ALW395"/>
      <c r="ALX395"/>
      <c r="ALY395"/>
      <c r="ALZ395"/>
      <c r="AMA395"/>
      <c r="AMB395"/>
      <c r="AMC395"/>
      <c r="AMD395"/>
      <c r="AME395"/>
      <c r="AMF395"/>
      <c r="AMG395"/>
      <c r="AMH395"/>
      <c r="AMI395"/>
      <c r="AMJ395"/>
    </row>
    <row r="396" spans="1:1024" ht="26.25" x14ac:dyDescent="0.25">
      <c r="A396" s="101" t="s">
        <v>1408</v>
      </c>
      <c r="B396" s="102">
        <v>1</v>
      </c>
      <c r="C396" s="102">
        <v>1</v>
      </c>
      <c r="D396" s="102">
        <v>0.94399999999999995</v>
      </c>
      <c r="E396" s="102">
        <v>0.95299999999999996</v>
      </c>
      <c r="F396" s="102">
        <v>0.75</v>
      </c>
      <c r="G396" s="102">
        <v>0.84499999999999997</v>
      </c>
      <c r="H396" s="102">
        <v>0.4577</v>
      </c>
      <c r="I396" s="102">
        <v>0.66</v>
      </c>
      <c r="J396" s="102">
        <v>0.442</v>
      </c>
      <c r="K396" s="102">
        <v>1</v>
      </c>
      <c r="L396" s="102">
        <v>1</v>
      </c>
      <c r="M396" s="102">
        <v>0.94599999999999995</v>
      </c>
      <c r="N396" s="102">
        <v>0.96899999999999997</v>
      </c>
      <c r="O396" s="102">
        <v>0.97</v>
      </c>
      <c r="P396" s="103">
        <v>0.89100000000000001</v>
      </c>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c r="AAA396"/>
      <c r="AAB396"/>
      <c r="AAC396"/>
      <c r="AAD396"/>
      <c r="AAE396"/>
      <c r="AAF396"/>
      <c r="AAG396"/>
      <c r="AAH396"/>
      <c r="AAI396"/>
      <c r="AAJ396"/>
      <c r="AAK396"/>
      <c r="AAL396"/>
      <c r="AAM396"/>
      <c r="AAN396"/>
      <c r="AAO396"/>
      <c r="AAP396"/>
      <c r="AAQ396"/>
      <c r="AAR396"/>
      <c r="AAS396"/>
      <c r="AAT396"/>
      <c r="AAU396"/>
      <c r="AAV396"/>
      <c r="AAW396"/>
      <c r="AAX396"/>
      <c r="AAY396"/>
      <c r="AAZ396"/>
      <c r="ABA396"/>
      <c r="ABB396"/>
      <c r="ABC396"/>
      <c r="ABD396"/>
      <c r="ABE396"/>
      <c r="ABF396"/>
      <c r="ABG396"/>
      <c r="ABH396"/>
      <c r="ABI396"/>
      <c r="ABJ396"/>
      <c r="ABK396"/>
      <c r="ABL396"/>
      <c r="ABM396"/>
      <c r="ABN396"/>
      <c r="ABO396"/>
      <c r="ABP396"/>
      <c r="ABQ396"/>
      <c r="ABR396"/>
      <c r="ABS396"/>
      <c r="ABT396"/>
      <c r="ABU396"/>
      <c r="ABV396"/>
      <c r="ABW396"/>
      <c r="ABX396"/>
      <c r="ABY396"/>
      <c r="ABZ396"/>
      <c r="ACA396"/>
      <c r="ACB396"/>
      <c r="ACC396"/>
      <c r="ACD396"/>
      <c r="ACE396"/>
      <c r="ACF396"/>
      <c r="ACG396"/>
      <c r="ACH396"/>
      <c r="ACI396"/>
      <c r="ACJ396"/>
      <c r="ACK396"/>
      <c r="ACL396"/>
      <c r="ACM396"/>
      <c r="ACN396"/>
      <c r="ACO396"/>
      <c r="ACP396"/>
      <c r="ACQ396"/>
      <c r="ACR396"/>
      <c r="ACS396"/>
      <c r="ACT396"/>
      <c r="ACU396"/>
      <c r="ACV396"/>
      <c r="ACW396"/>
      <c r="ACX396"/>
      <c r="ACY396"/>
      <c r="ACZ396"/>
      <c r="ADA396"/>
      <c r="ADB396"/>
      <c r="ADC396"/>
      <c r="ADD396"/>
      <c r="ADE396"/>
      <c r="ADF396"/>
      <c r="ADG396"/>
      <c r="ADH396"/>
      <c r="ADI396"/>
      <c r="ADJ396"/>
      <c r="ADK396"/>
      <c r="ADL396"/>
      <c r="ADM396"/>
      <c r="ADN396"/>
      <c r="ADO396"/>
      <c r="ADP396"/>
      <c r="ADQ396"/>
      <c r="ADR396"/>
      <c r="ADS396"/>
      <c r="ADT396"/>
      <c r="ADU396"/>
      <c r="ADV396"/>
      <c r="ADW396"/>
      <c r="ADX396"/>
      <c r="ADY396"/>
      <c r="ADZ396"/>
      <c r="AEA396"/>
      <c r="AEB396"/>
      <c r="AEC396"/>
      <c r="AED396"/>
      <c r="AEE396"/>
      <c r="AEF396"/>
      <c r="AEG396"/>
      <c r="AEH396"/>
      <c r="AEI396"/>
      <c r="AEJ396"/>
      <c r="AEK396"/>
      <c r="AEL396"/>
      <c r="AEM396"/>
      <c r="AEN396"/>
      <c r="AEO396"/>
      <c r="AEP396"/>
      <c r="AEQ396"/>
      <c r="AER396"/>
      <c r="AES396"/>
      <c r="AET396"/>
      <c r="AEU396"/>
      <c r="AEV396"/>
      <c r="AEW396"/>
      <c r="AEX396"/>
      <c r="AEY396"/>
      <c r="AEZ396"/>
      <c r="AFA396"/>
      <c r="AFB396"/>
      <c r="AFC396"/>
      <c r="AFD396"/>
      <c r="AFE396"/>
      <c r="AFF396"/>
      <c r="AFG396"/>
      <c r="AFH396"/>
      <c r="AFI396"/>
      <c r="AFJ396"/>
      <c r="AFK396"/>
      <c r="AFL396"/>
      <c r="AFM396"/>
      <c r="AFN396"/>
      <c r="AFO396"/>
      <c r="AFP396"/>
      <c r="AFQ396"/>
      <c r="AFR396"/>
      <c r="AFS396"/>
      <c r="AFT396"/>
      <c r="AFU396"/>
      <c r="AFV396"/>
      <c r="AFW396"/>
      <c r="AFX396"/>
      <c r="AFY396"/>
      <c r="AFZ396"/>
      <c r="AGA396"/>
      <c r="AGB396"/>
      <c r="AGC396"/>
      <c r="AGD396"/>
      <c r="AGE396"/>
      <c r="AGF396"/>
      <c r="AGG396"/>
      <c r="AGH396"/>
      <c r="AGI396"/>
      <c r="AGJ396"/>
      <c r="AGK396"/>
      <c r="AGL396"/>
      <c r="AGM396"/>
      <c r="AGN396"/>
      <c r="AGO396"/>
      <c r="AGP396"/>
      <c r="AGQ396"/>
      <c r="AGR396"/>
      <c r="AGS396"/>
      <c r="AGT396"/>
      <c r="AGU396"/>
      <c r="AGV396"/>
      <c r="AGW396"/>
      <c r="AGX396"/>
      <c r="AGY396"/>
      <c r="AGZ396"/>
      <c r="AHA396"/>
      <c r="AHB396"/>
      <c r="AHC396"/>
      <c r="AHD396"/>
      <c r="AHE396"/>
      <c r="AHF396"/>
      <c r="AHG396"/>
      <c r="AHH396"/>
      <c r="AHI396"/>
      <c r="AHJ396"/>
      <c r="AHK396"/>
      <c r="AHL396"/>
      <c r="AHM396"/>
      <c r="AHN396"/>
      <c r="AHO396"/>
      <c r="AHP396"/>
      <c r="AHQ396"/>
      <c r="AHR396"/>
      <c r="AHS396"/>
      <c r="AHT396"/>
      <c r="AHU396"/>
      <c r="AHV396"/>
      <c r="AHW396"/>
      <c r="AHX396"/>
      <c r="AHY396"/>
      <c r="AHZ396"/>
      <c r="AIA396"/>
      <c r="AIB396"/>
      <c r="AIC396"/>
      <c r="AID396"/>
      <c r="AIE396"/>
      <c r="AIF396"/>
      <c r="AIG396"/>
      <c r="AIH396"/>
      <c r="AII396"/>
      <c r="AIJ396"/>
      <c r="AIK396"/>
      <c r="AIL396"/>
      <c r="AIM396"/>
      <c r="AIN396"/>
      <c r="AIO396"/>
      <c r="AIP396"/>
      <c r="AIQ396"/>
      <c r="AIR396"/>
      <c r="AIS396"/>
      <c r="AIT396"/>
      <c r="AIU396"/>
      <c r="AIV396"/>
      <c r="AIW396"/>
      <c r="AIX396"/>
      <c r="AIY396"/>
      <c r="AIZ396"/>
      <c r="AJA396"/>
      <c r="AJB396"/>
      <c r="AJC396"/>
      <c r="AJD396"/>
      <c r="AJE396"/>
      <c r="AJF396"/>
      <c r="AJG396"/>
      <c r="AJH396"/>
      <c r="AJI396"/>
      <c r="AJJ396"/>
      <c r="AJK396"/>
      <c r="AJL396"/>
      <c r="AJM396"/>
      <c r="AJN396"/>
      <c r="AJO396"/>
      <c r="AJP396"/>
      <c r="AJQ396"/>
      <c r="AJR396"/>
      <c r="AJS396"/>
      <c r="AJT396"/>
      <c r="AJU396"/>
      <c r="AJV396"/>
      <c r="AJW396"/>
      <c r="AJX396"/>
      <c r="AJY396"/>
      <c r="AJZ396"/>
      <c r="AKA396"/>
      <c r="AKB396"/>
      <c r="AKC396"/>
      <c r="AKD396"/>
      <c r="AKE396"/>
      <c r="AKF396"/>
      <c r="AKG396"/>
      <c r="AKH396"/>
      <c r="AKI396"/>
      <c r="AKJ396"/>
      <c r="AKK396"/>
      <c r="AKL396"/>
      <c r="AKM396"/>
      <c r="AKN396"/>
      <c r="AKO396"/>
      <c r="AKP396"/>
      <c r="AKQ396"/>
      <c r="AKR396"/>
      <c r="AKS396"/>
      <c r="AKT396"/>
      <c r="AKU396"/>
      <c r="AKV396"/>
      <c r="AKW396"/>
      <c r="AKX396"/>
      <c r="AKY396"/>
      <c r="AKZ396"/>
      <c r="ALA396"/>
      <c r="ALB396"/>
      <c r="ALC396"/>
      <c r="ALD396"/>
      <c r="ALE396"/>
      <c r="ALF396"/>
      <c r="ALG396"/>
      <c r="ALH396"/>
      <c r="ALI396"/>
      <c r="ALJ396"/>
      <c r="ALK396"/>
      <c r="ALL396"/>
      <c r="ALM396"/>
      <c r="ALN396"/>
      <c r="ALO396"/>
      <c r="ALP396"/>
      <c r="ALQ396"/>
      <c r="ALR396"/>
      <c r="ALS396"/>
      <c r="ALT396"/>
      <c r="ALU396"/>
      <c r="ALV396"/>
      <c r="ALW396"/>
      <c r="ALX396"/>
      <c r="ALY396"/>
      <c r="ALZ396"/>
      <c r="AMA396"/>
      <c r="AMB396"/>
      <c r="AMC396"/>
      <c r="AMD396"/>
      <c r="AME396"/>
      <c r="AMF396"/>
      <c r="AMG396"/>
      <c r="AMH396"/>
      <c r="AMI396"/>
      <c r="AMJ396"/>
    </row>
    <row r="397" spans="1:1024" ht="26.25" x14ac:dyDescent="0.25">
      <c r="A397" s="101" t="s">
        <v>1409</v>
      </c>
      <c r="B397" s="102">
        <v>1</v>
      </c>
      <c r="C397" s="102">
        <v>1</v>
      </c>
      <c r="D397" s="102">
        <v>0.93799999999999994</v>
      </c>
      <c r="E397" s="102">
        <v>0.438</v>
      </c>
      <c r="F397" s="102">
        <v>0.92600000000000005</v>
      </c>
      <c r="G397" s="102">
        <v>0.64200000000000002</v>
      </c>
      <c r="H397" s="102">
        <v>0.47099999999999997</v>
      </c>
      <c r="I397"/>
      <c r="J397" s="102">
        <v>0.30199999999999999</v>
      </c>
      <c r="K397" s="102">
        <v>1</v>
      </c>
      <c r="L397" s="102">
        <v>1</v>
      </c>
      <c r="M397" s="102">
        <v>0.995</v>
      </c>
      <c r="N397" s="102">
        <v>0.93</v>
      </c>
      <c r="O397" s="102">
        <v>0.96299999999999997</v>
      </c>
      <c r="P397" s="103">
        <v>0.78600000000000003</v>
      </c>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c r="AAA397"/>
      <c r="AAB397"/>
      <c r="AAC397"/>
      <c r="AAD397"/>
      <c r="AAE397"/>
      <c r="AAF397"/>
      <c r="AAG397"/>
      <c r="AAH397"/>
      <c r="AAI397"/>
      <c r="AAJ397"/>
      <c r="AAK397"/>
      <c r="AAL397"/>
      <c r="AAM397"/>
      <c r="AAN397"/>
      <c r="AAO397"/>
      <c r="AAP397"/>
      <c r="AAQ397"/>
      <c r="AAR397"/>
      <c r="AAS397"/>
      <c r="AAT397"/>
      <c r="AAU397"/>
      <c r="AAV397"/>
      <c r="AAW397"/>
      <c r="AAX397"/>
      <c r="AAY397"/>
      <c r="AAZ397"/>
      <c r="ABA397"/>
      <c r="ABB397"/>
      <c r="ABC397"/>
      <c r="ABD397"/>
      <c r="ABE397"/>
      <c r="ABF397"/>
      <c r="ABG397"/>
      <c r="ABH397"/>
      <c r="ABI397"/>
      <c r="ABJ397"/>
      <c r="ABK397"/>
      <c r="ABL397"/>
      <c r="ABM397"/>
      <c r="ABN397"/>
      <c r="ABO397"/>
      <c r="ABP397"/>
      <c r="ABQ397"/>
      <c r="ABR397"/>
      <c r="ABS397"/>
      <c r="ABT397"/>
      <c r="ABU397"/>
      <c r="ABV397"/>
      <c r="ABW397"/>
      <c r="ABX397"/>
      <c r="ABY397"/>
      <c r="ABZ397"/>
      <c r="ACA397"/>
      <c r="ACB397"/>
      <c r="ACC397"/>
      <c r="ACD397"/>
      <c r="ACE397"/>
      <c r="ACF397"/>
      <c r="ACG397"/>
      <c r="ACH397"/>
      <c r="ACI397"/>
      <c r="ACJ397"/>
      <c r="ACK397"/>
      <c r="ACL397"/>
      <c r="ACM397"/>
      <c r="ACN397"/>
      <c r="ACO397"/>
      <c r="ACP397"/>
      <c r="ACQ397"/>
      <c r="ACR397"/>
      <c r="ACS397"/>
      <c r="ACT397"/>
      <c r="ACU397"/>
      <c r="ACV397"/>
      <c r="ACW397"/>
      <c r="ACX397"/>
      <c r="ACY397"/>
      <c r="ACZ397"/>
      <c r="ADA397"/>
      <c r="ADB397"/>
      <c r="ADC397"/>
      <c r="ADD397"/>
      <c r="ADE397"/>
      <c r="ADF397"/>
      <c r="ADG397"/>
      <c r="ADH397"/>
      <c r="ADI397"/>
      <c r="ADJ397"/>
      <c r="ADK397"/>
      <c r="ADL397"/>
      <c r="ADM397"/>
      <c r="ADN397"/>
      <c r="ADO397"/>
      <c r="ADP397"/>
      <c r="ADQ397"/>
      <c r="ADR397"/>
      <c r="ADS397"/>
      <c r="ADT397"/>
      <c r="ADU397"/>
      <c r="ADV397"/>
      <c r="ADW397"/>
      <c r="ADX397"/>
      <c r="ADY397"/>
      <c r="ADZ397"/>
      <c r="AEA397"/>
      <c r="AEB397"/>
      <c r="AEC397"/>
      <c r="AED397"/>
      <c r="AEE397"/>
      <c r="AEF397"/>
      <c r="AEG397"/>
      <c r="AEH397"/>
      <c r="AEI397"/>
      <c r="AEJ397"/>
      <c r="AEK397"/>
      <c r="AEL397"/>
      <c r="AEM397"/>
      <c r="AEN397"/>
      <c r="AEO397"/>
      <c r="AEP397"/>
      <c r="AEQ397"/>
      <c r="AER397"/>
      <c r="AES397"/>
      <c r="AET397"/>
      <c r="AEU397"/>
      <c r="AEV397"/>
      <c r="AEW397"/>
      <c r="AEX397"/>
      <c r="AEY397"/>
      <c r="AEZ397"/>
      <c r="AFA397"/>
      <c r="AFB397"/>
      <c r="AFC397"/>
      <c r="AFD397"/>
      <c r="AFE397"/>
      <c r="AFF397"/>
      <c r="AFG397"/>
      <c r="AFH397"/>
      <c r="AFI397"/>
      <c r="AFJ397"/>
      <c r="AFK397"/>
      <c r="AFL397"/>
      <c r="AFM397"/>
      <c r="AFN397"/>
      <c r="AFO397"/>
      <c r="AFP397"/>
      <c r="AFQ397"/>
      <c r="AFR397"/>
      <c r="AFS397"/>
      <c r="AFT397"/>
      <c r="AFU397"/>
      <c r="AFV397"/>
      <c r="AFW397"/>
      <c r="AFX397"/>
      <c r="AFY397"/>
      <c r="AFZ397"/>
      <c r="AGA397"/>
      <c r="AGB397"/>
      <c r="AGC397"/>
      <c r="AGD397"/>
      <c r="AGE397"/>
      <c r="AGF397"/>
      <c r="AGG397"/>
      <c r="AGH397"/>
      <c r="AGI397"/>
      <c r="AGJ397"/>
      <c r="AGK397"/>
      <c r="AGL397"/>
      <c r="AGM397"/>
      <c r="AGN397"/>
      <c r="AGO397"/>
      <c r="AGP397"/>
      <c r="AGQ397"/>
      <c r="AGR397"/>
      <c r="AGS397"/>
      <c r="AGT397"/>
      <c r="AGU397"/>
      <c r="AGV397"/>
      <c r="AGW397"/>
      <c r="AGX397"/>
      <c r="AGY397"/>
      <c r="AGZ397"/>
      <c r="AHA397"/>
      <c r="AHB397"/>
      <c r="AHC397"/>
      <c r="AHD397"/>
      <c r="AHE397"/>
      <c r="AHF397"/>
      <c r="AHG397"/>
      <c r="AHH397"/>
      <c r="AHI397"/>
      <c r="AHJ397"/>
      <c r="AHK397"/>
      <c r="AHL397"/>
      <c r="AHM397"/>
      <c r="AHN397"/>
      <c r="AHO397"/>
      <c r="AHP397"/>
      <c r="AHQ397"/>
      <c r="AHR397"/>
      <c r="AHS397"/>
      <c r="AHT397"/>
      <c r="AHU397"/>
      <c r="AHV397"/>
      <c r="AHW397"/>
      <c r="AHX397"/>
      <c r="AHY397"/>
      <c r="AHZ397"/>
      <c r="AIA397"/>
      <c r="AIB397"/>
      <c r="AIC397"/>
      <c r="AID397"/>
      <c r="AIE397"/>
      <c r="AIF397"/>
      <c r="AIG397"/>
      <c r="AIH397"/>
      <c r="AII397"/>
      <c r="AIJ397"/>
      <c r="AIK397"/>
      <c r="AIL397"/>
      <c r="AIM397"/>
      <c r="AIN397"/>
      <c r="AIO397"/>
      <c r="AIP397"/>
      <c r="AIQ397"/>
      <c r="AIR397"/>
      <c r="AIS397"/>
      <c r="AIT397"/>
      <c r="AIU397"/>
      <c r="AIV397"/>
      <c r="AIW397"/>
      <c r="AIX397"/>
      <c r="AIY397"/>
      <c r="AIZ397"/>
      <c r="AJA397"/>
      <c r="AJB397"/>
      <c r="AJC397"/>
      <c r="AJD397"/>
      <c r="AJE397"/>
      <c r="AJF397"/>
      <c r="AJG397"/>
      <c r="AJH397"/>
      <c r="AJI397"/>
      <c r="AJJ397"/>
      <c r="AJK397"/>
      <c r="AJL397"/>
      <c r="AJM397"/>
      <c r="AJN397"/>
      <c r="AJO397"/>
      <c r="AJP397"/>
      <c r="AJQ397"/>
      <c r="AJR397"/>
      <c r="AJS397"/>
      <c r="AJT397"/>
      <c r="AJU397"/>
      <c r="AJV397"/>
      <c r="AJW397"/>
      <c r="AJX397"/>
      <c r="AJY397"/>
      <c r="AJZ397"/>
      <c r="AKA397"/>
      <c r="AKB397"/>
      <c r="AKC397"/>
      <c r="AKD397"/>
      <c r="AKE397"/>
      <c r="AKF397"/>
      <c r="AKG397"/>
      <c r="AKH397"/>
      <c r="AKI397"/>
      <c r="AKJ397"/>
      <c r="AKK397"/>
      <c r="AKL397"/>
      <c r="AKM397"/>
      <c r="AKN397"/>
      <c r="AKO397"/>
      <c r="AKP397"/>
      <c r="AKQ397"/>
      <c r="AKR397"/>
      <c r="AKS397"/>
      <c r="AKT397"/>
      <c r="AKU397"/>
      <c r="AKV397"/>
      <c r="AKW397"/>
      <c r="AKX397"/>
      <c r="AKY397"/>
      <c r="AKZ397"/>
      <c r="ALA397"/>
      <c r="ALB397"/>
      <c r="ALC397"/>
      <c r="ALD397"/>
      <c r="ALE397"/>
      <c r="ALF397"/>
      <c r="ALG397"/>
      <c r="ALH397"/>
      <c r="ALI397"/>
      <c r="ALJ397"/>
      <c r="ALK397"/>
      <c r="ALL397"/>
      <c r="ALM397"/>
      <c r="ALN397"/>
      <c r="ALO397"/>
      <c r="ALP397"/>
      <c r="ALQ397"/>
      <c r="ALR397"/>
      <c r="ALS397"/>
      <c r="ALT397"/>
      <c r="ALU397"/>
      <c r="ALV397"/>
      <c r="ALW397"/>
      <c r="ALX397"/>
      <c r="ALY397"/>
      <c r="ALZ397"/>
      <c r="AMA397"/>
      <c r="AMB397"/>
      <c r="AMC397"/>
      <c r="AMD397"/>
      <c r="AME397"/>
      <c r="AMF397"/>
      <c r="AMG397"/>
      <c r="AMH397"/>
      <c r="AMI397"/>
      <c r="AMJ397"/>
    </row>
    <row r="398" spans="1:1024" ht="25.5" x14ac:dyDescent="0.25">
      <c r="A398" s="138" t="s">
        <v>271</v>
      </c>
      <c r="B398" s="102">
        <v>0.24</v>
      </c>
      <c r="C398" s="102">
        <v>0.25</v>
      </c>
      <c r="D398" s="102">
        <v>0.45</v>
      </c>
      <c r="E398" s="102">
        <v>0.25</v>
      </c>
      <c r="F398" s="102">
        <v>0.5</v>
      </c>
      <c r="G398" s="102">
        <v>0.3</v>
      </c>
      <c r="H398" s="102">
        <v>0.25</v>
      </c>
      <c r="I398" s="102">
        <v>0.35</v>
      </c>
      <c r="J398" s="102">
        <v>1</v>
      </c>
      <c r="K398" s="102">
        <v>0.38</v>
      </c>
      <c r="L398" s="102">
        <v>0.25</v>
      </c>
      <c r="M398" s="102">
        <v>0.4</v>
      </c>
      <c r="N398" s="102">
        <v>0.25</v>
      </c>
      <c r="O398" s="102">
        <v>0.25</v>
      </c>
      <c r="P398" s="103">
        <v>0.42</v>
      </c>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c r="AAA398"/>
      <c r="AAB398"/>
      <c r="AAC398"/>
      <c r="AAD398"/>
      <c r="AAE398"/>
      <c r="AAF398"/>
      <c r="AAG398"/>
      <c r="AAH398"/>
      <c r="AAI398"/>
      <c r="AAJ398"/>
      <c r="AAK398"/>
      <c r="AAL398"/>
      <c r="AAM398"/>
      <c r="AAN398"/>
      <c r="AAO398"/>
      <c r="AAP398"/>
      <c r="AAQ398"/>
      <c r="AAR398"/>
      <c r="AAS398"/>
      <c r="AAT398"/>
      <c r="AAU398"/>
      <c r="AAV398"/>
      <c r="AAW398"/>
      <c r="AAX398"/>
      <c r="AAY398"/>
      <c r="AAZ398"/>
      <c r="ABA398"/>
      <c r="ABB398"/>
      <c r="ABC398"/>
      <c r="ABD398"/>
      <c r="ABE398"/>
      <c r="ABF398"/>
      <c r="ABG398"/>
      <c r="ABH398"/>
      <c r="ABI398"/>
      <c r="ABJ398"/>
      <c r="ABK398"/>
      <c r="ABL398"/>
      <c r="ABM398"/>
      <c r="ABN398"/>
      <c r="ABO398"/>
      <c r="ABP398"/>
      <c r="ABQ398"/>
      <c r="ABR398"/>
      <c r="ABS398"/>
      <c r="ABT398"/>
      <c r="ABU398"/>
      <c r="ABV398"/>
      <c r="ABW398"/>
      <c r="ABX398"/>
      <c r="ABY398"/>
      <c r="ABZ398"/>
      <c r="ACA398"/>
      <c r="ACB398"/>
      <c r="ACC398"/>
      <c r="ACD398"/>
      <c r="ACE398"/>
      <c r="ACF398"/>
      <c r="ACG398"/>
      <c r="ACH398"/>
      <c r="ACI398"/>
      <c r="ACJ398"/>
      <c r="ACK398"/>
      <c r="ACL398"/>
      <c r="ACM398"/>
      <c r="ACN398"/>
      <c r="ACO398"/>
      <c r="ACP398"/>
      <c r="ACQ398"/>
      <c r="ACR398"/>
      <c r="ACS398"/>
      <c r="ACT398"/>
      <c r="ACU398"/>
      <c r="ACV398"/>
      <c r="ACW398"/>
      <c r="ACX398"/>
      <c r="ACY398"/>
      <c r="ACZ398"/>
      <c r="ADA398"/>
      <c r="ADB398"/>
      <c r="ADC398"/>
      <c r="ADD398"/>
      <c r="ADE398"/>
      <c r="ADF398"/>
      <c r="ADG398"/>
      <c r="ADH398"/>
      <c r="ADI398"/>
      <c r="ADJ398"/>
      <c r="ADK398"/>
      <c r="ADL398"/>
      <c r="ADM398"/>
      <c r="ADN398"/>
      <c r="ADO398"/>
      <c r="ADP398"/>
      <c r="ADQ398"/>
      <c r="ADR398"/>
      <c r="ADS398"/>
      <c r="ADT398"/>
      <c r="ADU398"/>
      <c r="ADV398"/>
      <c r="ADW398"/>
      <c r="ADX398"/>
      <c r="ADY398"/>
      <c r="ADZ398"/>
      <c r="AEA398"/>
      <c r="AEB398"/>
      <c r="AEC398"/>
      <c r="AED398"/>
      <c r="AEE398"/>
      <c r="AEF398"/>
      <c r="AEG398"/>
      <c r="AEH398"/>
      <c r="AEI398"/>
      <c r="AEJ398"/>
      <c r="AEK398"/>
      <c r="AEL398"/>
      <c r="AEM398"/>
      <c r="AEN398"/>
      <c r="AEO398"/>
      <c r="AEP398"/>
      <c r="AEQ398"/>
      <c r="AER398"/>
      <c r="AES398"/>
      <c r="AET398"/>
      <c r="AEU398"/>
      <c r="AEV398"/>
      <c r="AEW398"/>
      <c r="AEX398"/>
      <c r="AEY398"/>
      <c r="AEZ398"/>
      <c r="AFA398"/>
      <c r="AFB398"/>
      <c r="AFC398"/>
      <c r="AFD398"/>
      <c r="AFE398"/>
      <c r="AFF398"/>
      <c r="AFG398"/>
      <c r="AFH398"/>
      <c r="AFI398"/>
      <c r="AFJ398"/>
      <c r="AFK398"/>
      <c r="AFL398"/>
      <c r="AFM398"/>
      <c r="AFN398"/>
      <c r="AFO398"/>
      <c r="AFP398"/>
      <c r="AFQ398"/>
      <c r="AFR398"/>
      <c r="AFS398"/>
      <c r="AFT398"/>
      <c r="AFU398"/>
      <c r="AFV398"/>
      <c r="AFW398"/>
      <c r="AFX398"/>
      <c r="AFY398"/>
      <c r="AFZ398"/>
      <c r="AGA398"/>
      <c r="AGB398"/>
      <c r="AGC398"/>
      <c r="AGD398"/>
      <c r="AGE398"/>
      <c r="AGF398"/>
      <c r="AGG398"/>
      <c r="AGH398"/>
      <c r="AGI398"/>
      <c r="AGJ398"/>
      <c r="AGK398"/>
      <c r="AGL398"/>
      <c r="AGM398"/>
      <c r="AGN398"/>
      <c r="AGO398"/>
      <c r="AGP398"/>
      <c r="AGQ398"/>
      <c r="AGR398"/>
      <c r="AGS398"/>
      <c r="AGT398"/>
      <c r="AGU398"/>
      <c r="AGV398"/>
      <c r="AGW398"/>
      <c r="AGX398"/>
      <c r="AGY398"/>
      <c r="AGZ398"/>
      <c r="AHA398"/>
      <c r="AHB398"/>
      <c r="AHC398"/>
      <c r="AHD398"/>
      <c r="AHE398"/>
      <c r="AHF398"/>
      <c r="AHG398"/>
      <c r="AHH398"/>
      <c r="AHI398"/>
      <c r="AHJ398"/>
      <c r="AHK398"/>
      <c r="AHL398"/>
      <c r="AHM398"/>
      <c r="AHN398"/>
      <c r="AHO398"/>
      <c r="AHP398"/>
      <c r="AHQ398"/>
      <c r="AHR398"/>
      <c r="AHS398"/>
      <c r="AHT398"/>
      <c r="AHU398"/>
      <c r="AHV398"/>
      <c r="AHW398"/>
      <c r="AHX398"/>
      <c r="AHY398"/>
      <c r="AHZ398"/>
      <c r="AIA398"/>
      <c r="AIB398"/>
      <c r="AIC398"/>
      <c r="AID398"/>
      <c r="AIE398"/>
      <c r="AIF398"/>
      <c r="AIG398"/>
      <c r="AIH398"/>
      <c r="AII398"/>
      <c r="AIJ398"/>
      <c r="AIK398"/>
      <c r="AIL398"/>
      <c r="AIM398"/>
      <c r="AIN398"/>
      <c r="AIO398"/>
      <c r="AIP398"/>
      <c r="AIQ398"/>
      <c r="AIR398"/>
      <c r="AIS398"/>
      <c r="AIT398"/>
      <c r="AIU398"/>
      <c r="AIV398"/>
      <c r="AIW398"/>
      <c r="AIX398"/>
      <c r="AIY398"/>
      <c r="AIZ398"/>
      <c r="AJA398"/>
      <c r="AJB398"/>
      <c r="AJC398"/>
      <c r="AJD398"/>
      <c r="AJE398"/>
      <c r="AJF398"/>
      <c r="AJG398"/>
      <c r="AJH398"/>
      <c r="AJI398"/>
      <c r="AJJ398"/>
      <c r="AJK398"/>
      <c r="AJL398"/>
      <c r="AJM398"/>
      <c r="AJN398"/>
      <c r="AJO398"/>
      <c r="AJP398"/>
      <c r="AJQ398"/>
      <c r="AJR398"/>
      <c r="AJS398"/>
      <c r="AJT398"/>
      <c r="AJU398"/>
      <c r="AJV398"/>
      <c r="AJW398"/>
      <c r="AJX398"/>
      <c r="AJY398"/>
      <c r="AJZ398"/>
      <c r="AKA398"/>
      <c r="AKB398"/>
      <c r="AKC398"/>
      <c r="AKD398"/>
      <c r="AKE398"/>
      <c r="AKF398"/>
      <c r="AKG398"/>
      <c r="AKH398"/>
      <c r="AKI398"/>
      <c r="AKJ398"/>
      <c r="AKK398"/>
      <c r="AKL398"/>
      <c r="AKM398"/>
      <c r="AKN398"/>
      <c r="AKO398"/>
      <c r="AKP398"/>
      <c r="AKQ398"/>
      <c r="AKR398"/>
      <c r="AKS398"/>
      <c r="AKT398"/>
      <c r="AKU398"/>
      <c r="AKV398"/>
      <c r="AKW398"/>
      <c r="AKX398"/>
      <c r="AKY398"/>
      <c r="AKZ398"/>
      <c r="ALA398"/>
      <c r="ALB398"/>
      <c r="ALC398"/>
      <c r="ALD398"/>
      <c r="ALE398"/>
      <c r="ALF398"/>
      <c r="ALG398"/>
      <c r="ALH398"/>
      <c r="ALI398"/>
      <c r="ALJ398"/>
      <c r="ALK398"/>
      <c r="ALL398"/>
      <c r="ALM398"/>
      <c r="ALN398"/>
      <c r="ALO398"/>
      <c r="ALP398"/>
      <c r="ALQ398"/>
      <c r="ALR398"/>
      <c r="ALS398"/>
      <c r="ALT398"/>
      <c r="ALU398"/>
      <c r="ALV398"/>
      <c r="ALW398"/>
      <c r="ALX398"/>
      <c r="ALY398"/>
      <c r="ALZ398"/>
      <c r="AMA398"/>
      <c r="AMB398"/>
      <c r="AMC398"/>
      <c r="AMD398"/>
      <c r="AME398"/>
      <c r="AMF398"/>
      <c r="AMG398"/>
      <c r="AMH398"/>
      <c r="AMI398"/>
      <c r="AMJ398"/>
    </row>
    <row r="399" spans="1:1024" ht="26.25" x14ac:dyDescent="0.25">
      <c r="A399" s="101" t="s">
        <v>275</v>
      </c>
      <c r="B399" s="102">
        <v>0.16</v>
      </c>
      <c r="C399" s="102">
        <v>5.6000000000000001E-2</v>
      </c>
      <c r="D399" s="102">
        <v>0.39300000000000002</v>
      </c>
      <c r="E399" s="102">
        <v>0.41199999999999998</v>
      </c>
      <c r="F399" s="102">
        <v>0.51100000000000001</v>
      </c>
      <c r="G399" s="102">
        <v>0.34100000000000003</v>
      </c>
      <c r="H399" s="102">
        <v>0.34300000000000003</v>
      </c>
      <c r="I399" s="102">
        <v>0.42399999999999999</v>
      </c>
      <c r="J399" s="102">
        <v>1</v>
      </c>
      <c r="K399" s="102">
        <v>0.39100000000000001</v>
      </c>
      <c r="L399" s="102">
        <v>7.8E-2</v>
      </c>
      <c r="M399" s="102">
        <v>0.47</v>
      </c>
      <c r="N399" s="102">
        <v>6.3E-2</v>
      </c>
      <c r="O399" s="102">
        <v>3.5999999999999997E-2</v>
      </c>
      <c r="P399" s="103">
        <v>0.43</v>
      </c>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c r="IW399"/>
      <c r="IX399"/>
      <c r="IY399"/>
      <c r="IZ399"/>
      <c r="JA399"/>
      <c r="JB399"/>
      <c r="JC399"/>
      <c r="JD399"/>
      <c r="JE399"/>
      <c r="JF399"/>
      <c r="JG399"/>
      <c r="JH399"/>
      <c r="JI399"/>
      <c r="JJ399"/>
      <c r="JK399"/>
      <c r="JL399"/>
      <c r="JM399"/>
      <c r="JN399"/>
      <c r="JO399"/>
      <c r="JP399"/>
      <c r="JQ399"/>
      <c r="JR399"/>
      <c r="JS399"/>
      <c r="JT399"/>
      <c r="JU399"/>
      <c r="JV399"/>
      <c r="JW399"/>
      <c r="JX399"/>
      <c r="JY399"/>
      <c r="JZ399"/>
      <c r="KA399"/>
      <c r="KB399"/>
      <c r="KC399"/>
      <c r="KD399"/>
      <c r="KE399"/>
      <c r="KF399"/>
      <c r="KG399"/>
      <c r="KH399"/>
      <c r="KI399"/>
      <c r="KJ399"/>
      <c r="KK399"/>
      <c r="KL399"/>
      <c r="KM399"/>
      <c r="KN399"/>
      <c r="KO399"/>
      <c r="KP399"/>
      <c r="KQ399"/>
      <c r="KR399"/>
      <c r="KS399"/>
      <c r="KT399"/>
      <c r="KU399"/>
      <c r="KV399"/>
      <c r="KW399"/>
      <c r="KX399"/>
      <c r="KY399"/>
      <c r="KZ399"/>
      <c r="LA399"/>
      <c r="LB399"/>
      <c r="LC399"/>
      <c r="LD399"/>
      <c r="LE399"/>
      <c r="LF399"/>
      <c r="LG399"/>
      <c r="LH399"/>
      <c r="LI399"/>
      <c r="LJ399"/>
      <c r="LK399"/>
      <c r="LL399"/>
      <c r="LM399"/>
      <c r="LN399"/>
      <c r="LO399"/>
      <c r="LP399"/>
      <c r="LQ399"/>
      <c r="LR399"/>
      <c r="LS399"/>
      <c r="LT399"/>
      <c r="LU399"/>
      <c r="LV399"/>
      <c r="LW399"/>
      <c r="LX399"/>
      <c r="LY399"/>
      <c r="LZ399"/>
      <c r="MA399"/>
      <c r="MB399"/>
      <c r="MC399"/>
      <c r="MD399"/>
      <c r="ME399"/>
      <c r="MF399"/>
      <c r="MG399"/>
      <c r="MH399"/>
      <c r="MI399"/>
      <c r="MJ399"/>
      <c r="MK399"/>
      <c r="ML399"/>
      <c r="MM399"/>
      <c r="MN399"/>
      <c r="MO399"/>
      <c r="MP399"/>
      <c r="MQ399"/>
      <c r="MR399"/>
      <c r="MS399"/>
      <c r="MT399"/>
      <c r="MU399"/>
      <c r="MV399"/>
      <c r="MW399"/>
      <c r="MX399"/>
      <c r="MY399"/>
      <c r="MZ399"/>
      <c r="NA399"/>
      <c r="NB399"/>
      <c r="NC399"/>
      <c r="ND399"/>
      <c r="NE399"/>
      <c r="NF399"/>
      <c r="NG399"/>
      <c r="NH399"/>
      <c r="NI399"/>
      <c r="NJ399"/>
      <c r="NK399"/>
      <c r="NL399"/>
      <c r="NM399"/>
      <c r="NN399"/>
      <c r="NO399"/>
      <c r="NP399"/>
      <c r="NQ399"/>
      <c r="NR399"/>
      <c r="NS399"/>
      <c r="NT399"/>
      <c r="NU399"/>
      <c r="NV399"/>
      <c r="NW399"/>
      <c r="NX399"/>
      <c r="NY399"/>
      <c r="NZ399"/>
      <c r="OA399"/>
      <c r="OB399"/>
      <c r="OC399"/>
      <c r="OD399"/>
      <c r="OE399"/>
      <c r="OF399"/>
      <c r="OG399"/>
      <c r="OH399"/>
      <c r="OI399"/>
      <c r="OJ399"/>
      <c r="OK399"/>
      <c r="OL399"/>
      <c r="OM399"/>
      <c r="ON399"/>
      <c r="OO399"/>
      <c r="OP399"/>
      <c r="OQ399"/>
      <c r="OR399"/>
      <c r="OS399"/>
      <c r="OT399"/>
      <c r="OU399"/>
      <c r="OV399"/>
      <c r="OW399"/>
      <c r="OX399"/>
      <c r="OY399"/>
      <c r="OZ399"/>
      <c r="PA399"/>
      <c r="PB399"/>
      <c r="PC399"/>
      <c r="PD399"/>
      <c r="PE399"/>
      <c r="PF399"/>
      <c r="PG399"/>
      <c r="PH399"/>
      <c r="PI399"/>
      <c r="PJ399"/>
      <c r="PK399"/>
      <c r="PL399"/>
      <c r="PM399"/>
      <c r="PN399"/>
      <c r="PO399"/>
      <c r="PP399"/>
      <c r="PQ399"/>
      <c r="PR399"/>
      <c r="PS399"/>
      <c r="PT399"/>
      <c r="PU399"/>
      <c r="PV399"/>
      <c r="PW399"/>
      <c r="PX399"/>
      <c r="PY399"/>
      <c r="PZ399"/>
      <c r="QA399"/>
      <c r="QB399"/>
      <c r="QC399"/>
      <c r="QD399"/>
      <c r="QE399"/>
      <c r="QF399"/>
      <c r="QG399"/>
      <c r="QH399"/>
      <c r="QI399"/>
      <c r="QJ399"/>
      <c r="QK399"/>
      <c r="QL399"/>
      <c r="QM399"/>
      <c r="QN399"/>
      <c r="QO399"/>
      <c r="QP399"/>
      <c r="QQ399"/>
      <c r="QR399"/>
      <c r="QS399"/>
      <c r="QT399"/>
      <c r="QU399"/>
      <c r="QV399"/>
      <c r="QW399"/>
      <c r="QX399"/>
      <c r="QY399"/>
      <c r="QZ399"/>
      <c r="RA399"/>
      <c r="RB399"/>
      <c r="RC399"/>
      <c r="RD399"/>
      <c r="RE399"/>
      <c r="RF399"/>
      <c r="RG399"/>
      <c r="RH399"/>
      <c r="RI399"/>
      <c r="RJ399"/>
      <c r="RK399"/>
      <c r="RL399"/>
      <c r="RM399"/>
      <c r="RN399"/>
      <c r="RO399"/>
      <c r="RP399"/>
      <c r="RQ399"/>
      <c r="RR399"/>
      <c r="RS399"/>
      <c r="RT399"/>
      <c r="RU399"/>
      <c r="RV399"/>
      <c r="RW399"/>
      <c r="RX399"/>
      <c r="RY399"/>
      <c r="RZ399"/>
      <c r="SA399"/>
      <c r="SB399"/>
      <c r="SC399"/>
      <c r="SD399"/>
      <c r="SE399"/>
      <c r="SF399"/>
      <c r="SG399"/>
      <c r="SH399"/>
      <c r="SI399"/>
      <c r="SJ399"/>
      <c r="SK399"/>
      <c r="SL399"/>
      <c r="SM399"/>
      <c r="SN399"/>
      <c r="SO399"/>
      <c r="SP399"/>
      <c r="SQ399"/>
      <c r="SR399"/>
      <c r="SS399"/>
      <c r="ST399"/>
      <c r="SU399"/>
      <c r="SV399"/>
      <c r="SW399"/>
      <c r="SX399"/>
      <c r="SY399"/>
      <c r="SZ399"/>
      <c r="TA399"/>
      <c r="TB399"/>
      <c r="TC399"/>
      <c r="TD399"/>
      <c r="TE399"/>
      <c r="TF399"/>
      <c r="TG399"/>
      <c r="TH399"/>
      <c r="TI399"/>
      <c r="TJ399"/>
      <c r="TK399"/>
      <c r="TL399"/>
      <c r="TM399"/>
      <c r="TN399"/>
      <c r="TO399"/>
      <c r="TP399"/>
      <c r="TQ399"/>
      <c r="TR399"/>
      <c r="TS399"/>
      <c r="TT399"/>
      <c r="TU399"/>
      <c r="TV399"/>
      <c r="TW399"/>
      <c r="TX399"/>
      <c r="TY399"/>
      <c r="TZ399"/>
      <c r="UA399"/>
      <c r="UB399"/>
      <c r="UC399"/>
      <c r="UD399"/>
      <c r="UE399"/>
      <c r="UF399"/>
      <c r="UG399"/>
      <c r="UH399"/>
      <c r="UI399"/>
      <c r="UJ399"/>
      <c r="UK399"/>
      <c r="UL399"/>
      <c r="UM399"/>
      <c r="UN399"/>
      <c r="UO399"/>
      <c r="UP399"/>
      <c r="UQ399"/>
      <c r="UR399"/>
      <c r="US399"/>
      <c r="UT399"/>
      <c r="UU399"/>
      <c r="UV399"/>
      <c r="UW399"/>
      <c r="UX399"/>
      <c r="UY399"/>
      <c r="UZ399"/>
      <c r="VA399"/>
      <c r="VB399"/>
      <c r="VC399"/>
      <c r="VD399"/>
      <c r="VE399"/>
      <c r="VF399"/>
      <c r="VG399"/>
      <c r="VH399"/>
      <c r="VI399"/>
      <c r="VJ399"/>
      <c r="VK399"/>
      <c r="VL399"/>
      <c r="VM399"/>
      <c r="VN399"/>
      <c r="VO399"/>
      <c r="VP399"/>
      <c r="VQ399"/>
      <c r="VR399"/>
      <c r="VS399"/>
      <c r="VT399"/>
      <c r="VU399"/>
      <c r="VV399"/>
      <c r="VW399"/>
      <c r="VX399"/>
      <c r="VY399"/>
      <c r="VZ399"/>
      <c r="WA399"/>
      <c r="WB399"/>
      <c r="WC399"/>
      <c r="WD399"/>
      <c r="WE399"/>
      <c r="WF399"/>
      <c r="WG399"/>
      <c r="WH399"/>
      <c r="WI399"/>
      <c r="WJ399"/>
      <c r="WK399"/>
      <c r="WL399"/>
      <c r="WM399"/>
      <c r="WN399"/>
      <c r="WO399"/>
      <c r="WP399"/>
      <c r="WQ399"/>
      <c r="WR399"/>
      <c r="WS399"/>
      <c r="WT399"/>
      <c r="WU399"/>
      <c r="WV399"/>
      <c r="WW399"/>
      <c r="WX399"/>
      <c r="WY399"/>
      <c r="WZ399"/>
      <c r="XA399"/>
      <c r="XB399"/>
      <c r="XC399"/>
      <c r="XD399"/>
      <c r="XE399"/>
      <c r="XF399"/>
      <c r="XG399"/>
      <c r="XH399"/>
      <c r="XI399"/>
      <c r="XJ399"/>
      <c r="XK399"/>
      <c r="XL399"/>
      <c r="XM399"/>
      <c r="XN399"/>
      <c r="XO399"/>
      <c r="XP399"/>
      <c r="XQ399"/>
      <c r="XR399"/>
      <c r="XS399"/>
      <c r="XT399"/>
      <c r="XU399"/>
      <c r="XV399"/>
      <c r="XW399"/>
      <c r="XX399"/>
      <c r="XY399"/>
      <c r="XZ399"/>
      <c r="YA399"/>
      <c r="YB399"/>
      <c r="YC399"/>
      <c r="YD399"/>
      <c r="YE399"/>
      <c r="YF399"/>
      <c r="YG399"/>
      <c r="YH399"/>
      <c r="YI399"/>
      <c r="YJ399"/>
      <c r="YK399"/>
      <c r="YL399"/>
      <c r="YM399"/>
      <c r="YN399"/>
      <c r="YO399"/>
      <c r="YP399"/>
      <c r="YQ399"/>
      <c r="YR399"/>
      <c r="YS399"/>
      <c r="YT399"/>
      <c r="YU399"/>
      <c r="YV399"/>
      <c r="YW399"/>
      <c r="YX399"/>
      <c r="YY399"/>
      <c r="YZ399"/>
      <c r="ZA399"/>
      <c r="ZB399"/>
      <c r="ZC399"/>
      <c r="ZD399"/>
      <c r="ZE399"/>
      <c r="ZF399"/>
      <c r="ZG399"/>
      <c r="ZH399"/>
      <c r="ZI399"/>
      <c r="ZJ399"/>
      <c r="ZK399"/>
      <c r="ZL399"/>
      <c r="ZM399"/>
      <c r="ZN399"/>
      <c r="ZO399"/>
      <c r="ZP399"/>
      <c r="ZQ399"/>
      <c r="ZR399"/>
      <c r="ZS399"/>
      <c r="ZT399"/>
      <c r="ZU399"/>
      <c r="ZV399"/>
      <c r="ZW399"/>
      <c r="ZX399"/>
      <c r="ZY399"/>
      <c r="ZZ399"/>
      <c r="AAA399"/>
      <c r="AAB399"/>
      <c r="AAC399"/>
      <c r="AAD399"/>
      <c r="AAE399"/>
      <c r="AAF399"/>
      <c r="AAG399"/>
      <c r="AAH399"/>
      <c r="AAI399"/>
      <c r="AAJ399"/>
      <c r="AAK399"/>
      <c r="AAL399"/>
      <c r="AAM399"/>
      <c r="AAN399"/>
      <c r="AAO399"/>
      <c r="AAP399"/>
      <c r="AAQ399"/>
      <c r="AAR399"/>
      <c r="AAS399"/>
      <c r="AAT399"/>
      <c r="AAU399"/>
      <c r="AAV399"/>
      <c r="AAW399"/>
      <c r="AAX399"/>
      <c r="AAY399"/>
      <c r="AAZ399"/>
      <c r="ABA399"/>
      <c r="ABB399"/>
      <c r="ABC399"/>
      <c r="ABD399"/>
      <c r="ABE399"/>
      <c r="ABF399"/>
      <c r="ABG399"/>
      <c r="ABH399"/>
      <c r="ABI399"/>
      <c r="ABJ399"/>
      <c r="ABK399"/>
      <c r="ABL399"/>
      <c r="ABM399"/>
      <c r="ABN399"/>
      <c r="ABO399"/>
      <c r="ABP399"/>
      <c r="ABQ399"/>
      <c r="ABR399"/>
      <c r="ABS399"/>
      <c r="ABT399"/>
      <c r="ABU399"/>
      <c r="ABV399"/>
      <c r="ABW399"/>
      <c r="ABX399"/>
      <c r="ABY399"/>
      <c r="ABZ399"/>
      <c r="ACA399"/>
      <c r="ACB399"/>
      <c r="ACC399"/>
      <c r="ACD399"/>
      <c r="ACE399"/>
      <c r="ACF399"/>
      <c r="ACG399"/>
      <c r="ACH399"/>
      <c r="ACI399"/>
      <c r="ACJ399"/>
      <c r="ACK399"/>
      <c r="ACL399"/>
      <c r="ACM399"/>
      <c r="ACN399"/>
      <c r="ACO399"/>
      <c r="ACP399"/>
      <c r="ACQ399"/>
      <c r="ACR399"/>
      <c r="ACS399"/>
      <c r="ACT399"/>
      <c r="ACU399"/>
      <c r="ACV399"/>
      <c r="ACW399"/>
      <c r="ACX399"/>
      <c r="ACY399"/>
      <c r="ACZ399"/>
      <c r="ADA399"/>
      <c r="ADB399"/>
      <c r="ADC399"/>
      <c r="ADD399"/>
      <c r="ADE399"/>
      <c r="ADF399"/>
      <c r="ADG399"/>
      <c r="ADH399"/>
      <c r="ADI399"/>
      <c r="ADJ399"/>
      <c r="ADK399"/>
      <c r="ADL399"/>
      <c r="ADM399"/>
      <c r="ADN399"/>
      <c r="ADO399"/>
      <c r="ADP399"/>
      <c r="ADQ399"/>
      <c r="ADR399"/>
      <c r="ADS399"/>
      <c r="ADT399"/>
      <c r="ADU399"/>
      <c r="ADV399"/>
      <c r="ADW399"/>
      <c r="ADX399"/>
      <c r="ADY399"/>
      <c r="ADZ399"/>
      <c r="AEA399"/>
      <c r="AEB399"/>
      <c r="AEC399"/>
      <c r="AED399"/>
      <c r="AEE399"/>
      <c r="AEF399"/>
      <c r="AEG399"/>
      <c r="AEH399"/>
      <c r="AEI399"/>
      <c r="AEJ399"/>
      <c r="AEK399"/>
      <c r="AEL399"/>
      <c r="AEM399"/>
      <c r="AEN399"/>
      <c r="AEO399"/>
      <c r="AEP399"/>
      <c r="AEQ399"/>
      <c r="AER399"/>
      <c r="AES399"/>
      <c r="AET399"/>
      <c r="AEU399"/>
      <c r="AEV399"/>
      <c r="AEW399"/>
      <c r="AEX399"/>
      <c r="AEY399"/>
      <c r="AEZ399"/>
      <c r="AFA399"/>
      <c r="AFB399"/>
      <c r="AFC399"/>
      <c r="AFD399"/>
      <c r="AFE399"/>
      <c r="AFF399"/>
      <c r="AFG399"/>
      <c r="AFH399"/>
      <c r="AFI399"/>
      <c r="AFJ399"/>
      <c r="AFK399"/>
      <c r="AFL399"/>
      <c r="AFM399"/>
      <c r="AFN399"/>
      <c r="AFO399"/>
      <c r="AFP399"/>
      <c r="AFQ399"/>
      <c r="AFR399"/>
      <c r="AFS399"/>
      <c r="AFT399"/>
      <c r="AFU399"/>
      <c r="AFV399"/>
      <c r="AFW399"/>
      <c r="AFX399"/>
      <c r="AFY399"/>
      <c r="AFZ399"/>
      <c r="AGA399"/>
      <c r="AGB399"/>
      <c r="AGC399"/>
      <c r="AGD399"/>
      <c r="AGE399"/>
      <c r="AGF399"/>
      <c r="AGG399"/>
      <c r="AGH399"/>
      <c r="AGI399"/>
      <c r="AGJ399"/>
      <c r="AGK399"/>
      <c r="AGL399"/>
      <c r="AGM399"/>
      <c r="AGN399"/>
      <c r="AGO399"/>
      <c r="AGP399"/>
      <c r="AGQ399"/>
      <c r="AGR399"/>
      <c r="AGS399"/>
      <c r="AGT399"/>
      <c r="AGU399"/>
      <c r="AGV399"/>
      <c r="AGW399"/>
      <c r="AGX399"/>
      <c r="AGY399"/>
      <c r="AGZ399"/>
      <c r="AHA399"/>
      <c r="AHB399"/>
      <c r="AHC399"/>
      <c r="AHD399"/>
      <c r="AHE399"/>
      <c r="AHF399"/>
      <c r="AHG399"/>
      <c r="AHH399"/>
      <c r="AHI399"/>
      <c r="AHJ399"/>
      <c r="AHK399"/>
      <c r="AHL399"/>
      <c r="AHM399"/>
      <c r="AHN399"/>
      <c r="AHO399"/>
      <c r="AHP399"/>
      <c r="AHQ399"/>
      <c r="AHR399"/>
      <c r="AHS399"/>
      <c r="AHT399"/>
      <c r="AHU399"/>
      <c r="AHV399"/>
      <c r="AHW399"/>
      <c r="AHX399"/>
      <c r="AHY399"/>
      <c r="AHZ399"/>
      <c r="AIA399"/>
      <c r="AIB399"/>
      <c r="AIC399"/>
      <c r="AID399"/>
      <c r="AIE399"/>
      <c r="AIF399"/>
      <c r="AIG399"/>
      <c r="AIH399"/>
      <c r="AII399"/>
      <c r="AIJ399"/>
      <c r="AIK399"/>
      <c r="AIL399"/>
      <c r="AIM399"/>
      <c r="AIN399"/>
      <c r="AIO399"/>
      <c r="AIP399"/>
      <c r="AIQ399"/>
      <c r="AIR399"/>
      <c r="AIS399"/>
      <c r="AIT399"/>
      <c r="AIU399"/>
      <c r="AIV399"/>
      <c r="AIW399"/>
      <c r="AIX399"/>
      <c r="AIY399"/>
      <c r="AIZ399"/>
      <c r="AJA399"/>
      <c r="AJB399"/>
      <c r="AJC399"/>
      <c r="AJD399"/>
      <c r="AJE399"/>
      <c r="AJF399"/>
      <c r="AJG399"/>
      <c r="AJH399"/>
      <c r="AJI399"/>
      <c r="AJJ399"/>
      <c r="AJK399"/>
      <c r="AJL399"/>
      <c r="AJM399"/>
      <c r="AJN399"/>
      <c r="AJO399"/>
      <c r="AJP399"/>
      <c r="AJQ399"/>
      <c r="AJR399"/>
      <c r="AJS399"/>
      <c r="AJT399"/>
      <c r="AJU399"/>
      <c r="AJV399"/>
      <c r="AJW399"/>
      <c r="AJX399"/>
      <c r="AJY399"/>
      <c r="AJZ399"/>
      <c r="AKA399"/>
      <c r="AKB399"/>
      <c r="AKC399"/>
      <c r="AKD399"/>
      <c r="AKE399"/>
      <c r="AKF399"/>
      <c r="AKG399"/>
      <c r="AKH399"/>
      <c r="AKI399"/>
      <c r="AKJ399"/>
      <c r="AKK399"/>
      <c r="AKL399"/>
      <c r="AKM399"/>
      <c r="AKN399"/>
      <c r="AKO399"/>
      <c r="AKP399"/>
      <c r="AKQ399"/>
      <c r="AKR399"/>
      <c r="AKS399"/>
      <c r="AKT399"/>
      <c r="AKU399"/>
      <c r="AKV399"/>
      <c r="AKW399"/>
      <c r="AKX399"/>
      <c r="AKY399"/>
      <c r="AKZ399"/>
      <c r="ALA399"/>
      <c r="ALB399"/>
      <c r="ALC399"/>
      <c r="ALD399"/>
      <c r="ALE399"/>
      <c r="ALF399"/>
      <c r="ALG399"/>
      <c r="ALH399"/>
      <c r="ALI399"/>
      <c r="ALJ399"/>
      <c r="ALK399"/>
      <c r="ALL399"/>
      <c r="ALM399"/>
      <c r="ALN399"/>
      <c r="ALO399"/>
      <c r="ALP399"/>
      <c r="ALQ399"/>
      <c r="ALR399"/>
      <c r="ALS399"/>
      <c r="ALT399"/>
      <c r="ALU399"/>
      <c r="ALV399"/>
      <c r="ALW399"/>
      <c r="ALX399"/>
      <c r="ALY399"/>
      <c r="ALZ399"/>
      <c r="AMA399"/>
      <c r="AMB399"/>
      <c r="AMC399"/>
      <c r="AMD399"/>
      <c r="AME399"/>
      <c r="AMF399"/>
      <c r="AMG399"/>
      <c r="AMH399"/>
      <c r="AMI399"/>
      <c r="AMJ399"/>
    </row>
    <row r="400" spans="1:1024" ht="26.25" x14ac:dyDescent="0.25">
      <c r="A400" s="101" t="s">
        <v>59</v>
      </c>
      <c r="B400" s="102">
        <v>1</v>
      </c>
      <c r="C400" s="102">
        <v>1</v>
      </c>
      <c r="D400"/>
      <c r="E400" s="102">
        <v>1</v>
      </c>
      <c r="F400"/>
      <c r="G400" s="102">
        <v>1</v>
      </c>
      <c r="H400" s="102">
        <v>1</v>
      </c>
      <c r="I400"/>
      <c r="J400" s="102">
        <v>0.81699999999999995</v>
      </c>
      <c r="K400" s="102">
        <v>1</v>
      </c>
      <c r="L400" s="102">
        <v>1</v>
      </c>
      <c r="M400" s="102">
        <v>0.47799999999999998</v>
      </c>
      <c r="N400" s="102">
        <v>1</v>
      </c>
      <c r="O400" s="102">
        <v>1</v>
      </c>
      <c r="P400" s="103">
        <v>1</v>
      </c>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c r="AAA400"/>
      <c r="AAB400"/>
      <c r="AAC400"/>
      <c r="AAD400"/>
      <c r="AAE400"/>
      <c r="AAF400"/>
      <c r="AAG400"/>
      <c r="AAH400"/>
      <c r="AAI400"/>
      <c r="AAJ400"/>
      <c r="AAK400"/>
      <c r="AAL400"/>
      <c r="AAM400"/>
      <c r="AAN400"/>
      <c r="AAO400"/>
      <c r="AAP400"/>
      <c r="AAQ400"/>
      <c r="AAR400"/>
      <c r="AAS400"/>
      <c r="AAT400"/>
      <c r="AAU400"/>
      <c r="AAV400"/>
      <c r="AAW400"/>
      <c r="AAX400"/>
      <c r="AAY400"/>
      <c r="AAZ400"/>
      <c r="ABA400"/>
      <c r="ABB400"/>
      <c r="ABC400"/>
      <c r="ABD400"/>
      <c r="ABE400"/>
      <c r="ABF400"/>
      <c r="ABG400"/>
      <c r="ABH400"/>
      <c r="ABI400"/>
      <c r="ABJ400"/>
      <c r="ABK400"/>
      <c r="ABL400"/>
      <c r="ABM400"/>
      <c r="ABN400"/>
      <c r="ABO400"/>
      <c r="ABP400"/>
      <c r="ABQ400"/>
      <c r="ABR400"/>
      <c r="ABS400"/>
      <c r="ABT400"/>
      <c r="ABU400"/>
      <c r="ABV400"/>
      <c r="ABW400"/>
      <c r="ABX400"/>
      <c r="ABY400"/>
      <c r="ABZ400"/>
      <c r="ACA400"/>
      <c r="ACB400"/>
      <c r="ACC400"/>
      <c r="ACD400"/>
      <c r="ACE400"/>
      <c r="ACF400"/>
      <c r="ACG400"/>
      <c r="ACH400"/>
      <c r="ACI400"/>
      <c r="ACJ400"/>
      <c r="ACK400"/>
      <c r="ACL400"/>
      <c r="ACM400"/>
      <c r="ACN400"/>
      <c r="ACO400"/>
      <c r="ACP400"/>
      <c r="ACQ400"/>
      <c r="ACR400"/>
      <c r="ACS400"/>
      <c r="ACT400"/>
      <c r="ACU400"/>
      <c r="ACV400"/>
      <c r="ACW400"/>
      <c r="ACX400"/>
      <c r="ACY400"/>
      <c r="ACZ400"/>
      <c r="ADA400"/>
      <c r="ADB400"/>
      <c r="ADC400"/>
      <c r="ADD400"/>
      <c r="ADE400"/>
      <c r="ADF400"/>
      <c r="ADG400"/>
      <c r="ADH400"/>
      <c r="ADI400"/>
      <c r="ADJ400"/>
      <c r="ADK400"/>
      <c r="ADL400"/>
      <c r="ADM400"/>
      <c r="ADN400"/>
      <c r="ADO400"/>
      <c r="ADP400"/>
      <c r="ADQ400"/>
      <c r="ADR400"/>
      <c r="ADS400"/>
      <c r="ADT400"/>
      <c r="ADU400"/>
      <c r="ADV400"/>
      <c r="ADW400"/>
      <c r="ADX400"/>
      <c r="ADY400"/>
      <c r="ADZ400"/>
      <c r="AEA400"/>
      <c r="AEB400"/>
      <c r="AEC400"/>
      <c r="AED400"/>
      <c r="AEE400"/>
      <c r="AEF400"/>
      <c r="AEG400"/>
      <c r="AEH400"/>
      <c r="AEI400"/>
      <c r="AEJ400"/>
      <c r="AEK400"/>
      <c r="AEL400"/>
      <c r="AEM400"/>
      <c r="AEN400"/>
      <c r="AEO400"/>
      <c r="AEP400"/>
      <c r="AEQ400"/>
      <c r="AER400"/>
      <c r="AES400"/>
      <c r="AET400"/>
      <c r="AEU400"/>
      <c r="AEV400"/>
      <c r="AEW400"/>
      <c r="AEX400"/>
      <c r="AEY400"/>
      <c r="AEZ400"/>
      <c r="AFA400"/>
      <c r="AFB400"/>
      <c r="AFC400"/>
      <c r="AFD400"/>
      <c r="AFE400"/>
      <c r="AFF400"/>
      <c r="AFG400"/>
      <c r="AFH400"/>
      <c r="AFI400"/>
      <c r="AFJ400"/>
      <c r="AFK400"/>
      <c r="AFL400"/>
      <c r="AFM400"/>
      <c r="AFN400"/>
      <c r="AFO400"/>
      <c r="AFP400"/>
      <c r="AFQ400"/>
      <c r="AFR400"/>
      <c r="AFS400"/>
      <c r="AFT400"/>
      <c r="AFU400"/>
      <c r="AFV400"/>
      <c r="AFW400"/>
      <c r="AFX400"/>
      <c r="AFY400"/>
      <c r="AFZ400"/>
      <c r="AGA400"/>
      <c r="AGB400"/>
      <c r="AGC400"/>
      <c r="AGD400"/>
      <c r="AGE400"/>
      <c r="AGF400"/>
      <c r="AGG400"/>
      <c r="AGH400"/>
      <c r="AGI400"/>
      <c r="AGJ400"/>
      <c r="AGK400"/>
      <c r="AGL400"/>
      <c r="AGM400"/>
      <c r="AGN400"/>
      <c r="AGO400"/>
      <c r="AGP400"/>
      <c r="AGQ400"/>
      <c r="AGR400"/>
      <c r="AGS400"/>
      <c r="AGT400"/>
      <c r="AGU400"/>
      <c r="AGV400"/>
      <c r="AGW400"/>
      <c r="AGX400"/>
      <c r="AGY400"/>
      <c r="AGZ400"/>
      <c r="AHA400"/>
      <c r="AHB400"/>
      <c r="AHC400"/>
      <c r="AHD400"/>
      <c r="AHE400"/>
      <c r="AHF400"/>
      <c r="AHG400"/>
      <c r="AHH400"/>
      <c r="AHI400"/>
      <c r="AHJ400"/>
      <c r="AHK400"/>
      <c r="AHL400"/>
      <c r="AHM400"/>
      <c r="AHN400"/>
      <c r="AHO400"/>
      <c r="AHP400"/>
      <c r="AHQ400"/>
      <c r="AHR400"/>
      <c r="AHS400"/>
      <c r="AHT400"/>
      <c r="AHU400"/>
      <c r="AHV400"/>
      <c r="AHW400"/>
      <c r="AHX400"/>
      <c r="AHY400"/>
      <c r="AHZ400"/>
      <c r="AIA400"/>
      <c r="AIB400"/>
      <c r="AIC400"/>
      <c r="AID400"/>
      <c r="AIE400"/>
      <c r="AIF400"/>
      <c r="AIG400"/>
      <c r="AIH400"/>
      <c r="AII400"/>
      <c r="AIJ400"/>
      <c r="AIK400"/>
      <c r="AIL400"/>
      <c r="AIM400"/>
      <c r="AIN400"/>
      <c r="AIO400"/>
      <c r="AIP400"/>
      <c r="AIQ400"/>
      <c r="AIR400"/>
      <c r="AIS400"/>
      <c r="AIT400"/>
      <c r="AIU400"/>
      <c r="AIV400"/>
      <c r="AIW400"/>
      <c r="AIX400"/>
      <c r="AIY400"/>
      <c r="AIZ400"/>
      <c r="AJA400"/>
      <c r="AJB400"/>
      <c r="AJC400"/>
      <c r="AJD400"/>
      <c r="AJE400"/>
      <c r="AJF400"/>
      <c r="AJG400"/>
      <c r="AJH400"/>
      <c r="AJI400"/>
      <c r="AJJ400"/>
      <c r="AJK400"/>
      <c r="AJL400"/>
      <c r="AJM400"/>
      <c r="AJN400"/>
      <c r="AJO400"/>
      <c r="AJP400"/>
      <c r="AJQ400"/>
      <c r="AJR400"/>
      <c r="AJS400"/>
      <c r="AJT400"/>
      <c r="AJU400"/>
      <c r="AJV400"/>
      <c r="AJW400"/>
      <c r="AJX400"/>
      <c r="AJY400"/>
      <c r="AJZ400"/>
      <c r="AKA400"/>
      <c r="AKB400"/>
      <c r="AKC400"/>
      <c r="AKD400"/>
      <c r="AKE400"/>
      <c r="AKF400"/>
      <c r="AKG400"/>
      <c r="AKH400"/>
      <c r="AKI400"/>
      <c r="AKJ400"/>
      <c r="AKK400"/>
      <c r="AKL400"/>
      <c r="AKM400"/>
      <c r="AKN400"/>
      <c r="AKO400"/>
      <c r="AKP400"/>
      <c r="AKQ400"/>
      <c r="AKR400"/>
      <c r="AKS400"/>
      <c r="AKT400"/>
      <c r="AKU400"/>
      <c r="AKV400"/>
      <c r="AKW400"/>
      <c r="AKX400"/>
      <c r="AKY400"/>
      <c r="AKZ400"/>
      <c r="ALA400"/>
      <c r="ALB400"/>
      <c r="ALC400"/>
      <c r="ALD400"/>
      <c r="ALE400"/>
      <c r="ALF400"/>
      <c r="ALG400"/>
      <c r="ALH400"/>
      <c r="ALI400"/>
      <c r="ALJ400"/>
      <c r="ALK400"/>
      <c r="ALL400"/>
      <c r="ALM400"/>
      <c r="ALN400"/>
      <c r="ALO400"/>
      <c r="ALP400"/>
      <c r="ALQ400"/>
      <c r="ALR400"/>
      <c r="ALS400"/>
      <c r="ALT400"/>
      <c r="ALU400"/>
      <c r="ALV400"/>
      <c r="ALW400"/>
      <c r="ALX400"/>
      <c r="ALY400"/>
      <c r="ALZ400"/>
      <c r="AMA400"/>
      <c r="AMB400"/>
      <c r="AMC400"/>
      <c r="AMD400"/>
      <c r="AME400"/>
      <c r="AMF400"/>
      <c r="AMG400"/>
      <c r="AMH400"/>
      <c r="AMI400"/>
      <c r="AMJ400"/>
    </row>
    <row r="401" spans="1:1024" x14ac:dyDescent="0.25">
      <c r="A401" s="113" t="s">
        <v>1410</v>
      </c>
      <c r="B401" s="114">
        <f t="shared" ref="B401:P401" si="20">AVERAGE(B396:B400)</f>
        <v>0.68</v>
      </c>
      <c r="C401" s="114">
        <f t="shared" si="20"/>
        <v>0.66120000000000001</v>
      </c>
      <c r="D401" s="114">
        <f t="shared" si="20"/>
        <v>0.68124999999999991</v>
      </c>
      <c r="E401" s="114">
        <f t="shared" si="20"/>
        <v>0.61060000000000003</v>
      </c>
      <c r="F401" s="114">
        <f t="shared" si="20"/>
        <v>0.67175000000000007</v>
      </c>
      <c r="G401" s="114">
        <f t="shared" si="20"/>
        <v>0.62560000000000004</v>
      </c>
      <c r="H401" s="114">
        <f t="shared" si="20"/>
        <v>0.50434000000000001</v>
      </c>
      <c r="I401" s="114">
        <f t="shared" si="20"/>
        <v>0.47799999999999998</v>
      </c>
      <c r="J401" s="114">
        <f t="shared" si="20"/>
        <v>0.71219999999999994</v>
      </c>
      <c r="K401" s="114">
        <f t="shared" si="20"/>
        <v>0.75419999999999998</v>
      </c>
      <c r="L401" s="114">
        <f t="shared" si="20"/>
        <v>0.66559999999999997</v>
      </c>
      <c r="M401" s="114">
        <f t="shared" si="20"/>
        <v>0.65779999999999994</v>
      </c>
      <c r="N401" s="114">
        <f t="shared" si="20"/>
        <v>0.64240000000000008</v>
      </c>
      <c r="O401" s="114">
        <f t="shared" si="20"/>
        <v>0.64379999999999993</v>
      </c>
      <c r="P401" s="115">
        <f t="shared" si="20"/>
        <v>0.70540000000000003</v>
      </c>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c r="AAA401"/>
      <c r="AAB401"/>
      <c r="AAC401"/>
      <c r="AAD401"/>
      <c r="AAE401"/>
      <c r="AAF401"/>
      <c r="AAG401"/>
      <c r="AAH401"/>
      <c r="AAI401"/>
      <c r="AAJ401"/>
      <c r="AAK401"/>
      <c r="AAL401"/>
      <c r="AAM401"/>
      <c r="AAN401"/>
      <c r="AAO401"/>
      <c r="AAP401"/>
      <c r="AAQ401"/>
      <c r="AAR401"/>
      <c r="AAS401"/>
      <c r="AAT401"/>
      <c r="AAU401"/>
      <c r="AAV401"/>
      <c r="AAW401"/>
      <c r="AAX401"/>
      <c r="AAY401"/>
      <c r="AAZ401"/>
      <c r="ABA401"/>
      <c r="ABB401"/>
      <c r="ABC401"/>
      <c r="ABD401"/>
      <c r="ABE401"/>
      <c r="ABF401"/>
      <c r="ABG401"/>
      <c r="ABH401"/>
      <c r="ABI401"/>
      <c r="ABJ401"/>
      <c r="ABK401"/>
      <c r="ABL401"/>
      <c r="ABM401"/>
      <c r="ABN401"/>
      <c r="ABO401"/>
      <c r="ABP401"/>
      <c r="ABQ401"/>
      <c r="ABR401"/>
      <c r="ABS401"/>
      <c r="ABT401"/>
      <c r="ABU401"/>
      <c r="ABV401"/>
      <c r="ABW401"/>
      <c r="ABX401"/>
      <c r="ABY401"/>
      <c r="ABZ401"/>
      <c r="ACA401"/>
      <c r="ACB401"/>
      <c r="ACC401"/>
      <c r="ACD401"/>
      <c r="ACE401"/>
      <c r="ACF401"/>
      <c r="ACG401"/>
      <c r="ACH401"/>
      <c r="ACI401"/>
      <c r="ACJ401"/>
      <c r="ACK401"/>
      <c r="ACL401"/>
      <c r="ACM401"/>
      <c r="ACN401"/>
      <c r="ACO401"/>
      <c r="ACP401"/>
      <c r="ACQ401"/>
      <c r="ACR401"/>
      <c r="ACS401"/>
      <c r="ACT401"/>
      <c r="ACU401"/>
      <c r="ACV401"/>
      <c r="ACW401"/>
      <c r="ACX401"/>
      <c r="ACY401"/>
      <c r="ACZ401"/>
      <c r="ADA401"/>
      <c r="ADB401"/>
      <c r="ADC401"/>
      <c r="ADD401"/>
      <c r="ADE401"/>
      <c r="ADF401"/>
      <c r="ADG401"/>
      <c r="ADH401"/>
      <c r="ADI401"/>
      <c r="ADJ401"/>
      <c r="ADK401"/>
      <c r="ADL401"/>
      <c r="ADM401"/>
      <c r="ADN401"/>
      <c r="ADO401"/>
      <c r="ADP401"/>
      <c r="ADQ401"/>
      <c r="ADR401"/>
      <c r="ADS401"/>
      <c r="ADT401"/>
      <c r="ADU401"/>
      <c r="ADV401"/>
      <c r="ADW401"/>
      <c r="ADX401"/>
      <c r="ADY401"/>
      <c r="ADZ401"/>
      <c r="AEA401"/>
      <c r="AEB401"/>
      <c r="AEC401"/>
      <c r="AED401"/>
      <c r="AEE401"/>
      <c r="AEF401"/>
      <c r="AEG401"/>
      <c r="AEH401"/>
      <c r="AEI401"/>
      <c r="AEJ401"/>
      <c r="AEK401"/>
      <c r="AEL401"/>
      <c r="AEM401"/>
      <c r="AEN401"/>
      <c r="AEO401"/>
      <c r="AEP401"/>
      <c r="AEQ401"/>
      <c r="AER401"/>
      <c r="AES401"/>
      <c r="AET401"/>
      <c r="AEU401"/>
      <c r="AEV401"/>
      <c r="AEW401"/>
      <c r="AEX401"/>
      <c r="AEY401"/>
      <c r="AEZ401"/>
      <c r="AFA401"/>
      <c r="AFB401"/>
      <c r="AFC401"/>
      <c r="AFD401"/>
      <c r="AFE401"/>
      <c r="AFF401"/>
      <c r="AFG401"/>
      <c r="AFH401"/>
      <c r="AFI401"/>
      <c r="AFJ401"/>
      <c r="AFK401"/>
      <c r="AFL401"/>
      <c r="AFM401"/>
      <c r="AFN401"/>
      <c r="AFO401"/>
      <c r="AFP401"/>
      <c r="AFQ401"/>
      <c r="AFR401"/>
      <c r="AFS401"/>
      <c r="AFT401"/>
      <c r="AFU401"/>
      <c r="AFV401"/>
      <c r="AFW401"/>
      <c r="AFX401"/>
      <c r="AFY401"/>
      <c r="AFZ401"/>
      <c r="AGA401"/>
      <c r="AGB401"/>
      <c r="AGC401"/>
      <c r="AGD401"/>
      <c r="AGE401"/>
      <c r="AGF401"/>
      <c r="AGG401"/>
      <c r="AGH401"/>
      <c r="AGI401"/>
      <c r="AGJ401"/>
      <c r="AGK401"/>
      <c r="AGL401"/>
      <c r="AGM401"/>
      <c r="AGN401"/>
      <c r="AGO401"/>
      <c r="AGP401"/>
      <c r="AGQ401"/>
      <c r="AGR401"/>
      <c r="AGS401"/>
      <c r="AGT401"/>
      <c r="AGU401"/>
      <c r="AGV401"/>
      <c r="AGW401"/>
      <c r="AGX401"/>
      <c r="AGY401"/>
      <c r="AGZ401"/>
      <c r="AHA401"/>
      <c r="AHB401"/>
      <c r="AHC401"/>
      <c r="AHD401"/>
      <c r="AHE401"/>
      <c r="AHF401"/>
      <c r="AHG401"/>
      <c r="AHH401"/>
      <c r="AHI401"/>
      <c r="AHJ401"/>
      <c r="AHK401"/>
      <c r="AHL401"/>
      <c r="AHM401"/>
      <c r="AHN401"/>
      <c r="AHO401"/>
      <c r="AHP401"/>
      <c r="AHQ401"/>
      <c r="AHR401"/>
      <c r="AHS401"/>
      <c r="AHT401"/>
      <c r="AHU401"/>
      <c r="AHV401"/>
      <c r="AHW401"/>
      <c r="AHX401"/>
      <c r="AHY401"/>
      <c r="AHZ401"/>
      <c r="AIA401"/>
      <c r="AIB401"/>
      <c r="AIC401"/>
      <c r="AID401"/>
      <c r="AIE401"/>
      <c r="AIF401"/>
      <c r="AIG401"/>
      <c r="AIH401"/>
      <c r="AII401"/>
      <c r="AIJ401"/>
      <c r="AIK401"/>
      <c r="AIL401"/>
      <c r="AIM401"/>
      <c r="AIN401"/>
      <c r="AIO401"/>
      <c r="AIP401"/>
      <c r="AIQ401"/>
      <c r="AIR401"/>
      <c r="AIS401"/>
      <c r="AIT401"/>
      <c r="AIU401"/>
      <c r="AIV401"/>
      <c r="AIW401"/>
      <c r="AIX401"/>
      <c r="AIY401"/>
      <c r="AIZ401"/>
      <c r="AJA401"/>
      <c r="AJB401"/>
      <c r="AJC401"/>
      <c r="AJD401"/>
      <c r="AJE401"/>
      <c r="AJF401"/>
      <c r="AJG401"/>
      <c r="AJH401"/>
      <c r="AJI401"/>
      <c r="AJJ401"/>
      <c r="AJK401"/>
      <c r="AJL401"/>
      <c r="AJM401"/>
      <c r="AJN401"/>
      <c r="AJO401"/>
      <c r="AJP401"/>
      <c r="AJQ401"/>
      <c r="AJR401"/>
      <c r="AJS401"/>
      <c r="AJT401"/>
      <c r="AJU401"/>
      <c r="AJV401"/>
      <c r="AJW401"/>
      <c r="AJX401"/>
      <c r="AJY401"/>
      <c r="AJZ401"/>
      <c r="AKA401"/>
      <c r="AKB401"/>
      <c r="AKC401"/>
      <c r="AKD401"/>
      <c r="AKE401"/>
      <c r="AKF401"/>
      <c r="AKG401"/>
      <c r="AKH401"/>
      <c r="AKI401"/>
      <c r="AKJ401"/>
      <c r="AKK401"/>
      <c r="AKL401"/>
      <c r="AKM401"/>
      <c r="AKN401"/>
      <c r="AKO401"/>
      <c r="AKP401"/>
      <c r="AKQ401"/>
      <c r="AKR401"/>
      <c r="AKS401"/>
      <c r="AKT401"/>
      <c r="AKU401"/>
      <c r="AKV401"/>
      <c r="AKW401"/>
      <c r="AKX401"/>
      <c r="AKY401"/>
      <c r="AKZ401"/>
      <c r="ALA401"/>
      <c r="ALB401"/>
      <c r="ALC401"/>
      <c r="ALD401"/>
      <c r="ALE401"/>
      <c r="ALF401"/>
      <c r="ALG401"/>
      <c r="ALH401"/>
      <c r="ALI401"/>
      <c r="ALJ401"/>
      <c r="ALK401"/>
      <c r="ALL401"/>
      <c r="ALM401"/>
      <c r="ALN401"/>
      <c r="ALO401"/>
      <c r="ALP401"/>
      <c r="ALQ401"/>
      <c r="ALR401"/>
      <c r="ALS401"/>
      <c r="ALT401"/>
      <c r="ALU401"/>
      <c r="ALV401"/>
      <c r="ALW401"/>
      <c r="ALX401"/>
      <c r="ALY401"/>
      <c r="ALZ401"/>
      <c r="AMA401"/>
      <c r="AMB401"/>
      <c r="AMC401"/>
      <c r="AMD401"/>
      <c r="AME401"/>
      <c r="AMF401"/>
      <c r="AMG401"/>
      <c r="AMH401"/>
      <c r="AMI401"/>
      <c r="AMJ401"/>
    </row>
    <row r="402" spans="1:1024" s="122" customFormat="1" ht="13.5" thickBot="1" x14ac:dyDescent="0.25">
      <c r="A402" s="120" t="s">
        <v>1411</v>
      </c>
      <c r="B402" s="121">
        <f t="shared" ref="B402:P402" si="21">AVERAGE(B401,B394,B388,B372,B363,B348,B344)</f>
        <v>0.81863293935880221</v>
      </c>
      <c r="C402" s="121">
        <f t="shared" si="21"/>
        <v>0.78910607415412881</v>
      </c>
      <c r="D402" s="121">
        <f t="shared" si="21"/>
        <v>0.71045396571094466</v>
      </c>
      <c r="E402" s="121">
        <f t="shared" si="21"/>
        <v>0.58898607272889703</v>
      </c>
      <c r="F402" s="121">
        <f t="shared" si="21"/>
        <v>0.66643593901411757</v>
      </c>
      <c r="G402" s="121">
        <f t="shared" si="21"/>
        <v>0.72742900647497755</v>
      </c>
      <c r="H402" s="121">
        <f t="shared" si="21"/>
        <v>0.57014322707174059</v>
      </c>
      <c r="I402" s="121">
        <f t="shared" si="21"/>
        <v>0.73261602574094142</v>
      </c>
      <c r="J402" s="121">
        <f t="shared" si="21"/>
        <v>0.64505462021314275</v>
      </c>
      <c r="K402" s="121">
        <f t="shared" si="21"/>
        <v>0.72571436537713041</v>
      </c>
      <c r="L402" s="121">
        <f t="shared" si="21"/>
        <v>0.81313007623554934</v>
      </c>
      <c r="M402" s="121">
        <f t="shared" si="21"/>
        <v>0.68358244244313227</v>
      </c>
      <c r="N402" s="121">
        <f t="shared" si="21"/>
        <v>0.8062429528823073</v>
      </c>
      <c r="O402" s="121">
        <f t="shared" si="21"/>
        <v>0.77693062494658549</v>
      </c>
      <c r="P402" s="123">
        <f t="shared" si="21"/>
        <v>0.62289604524180753</v>
      </c>
    </row>
    <row r="403" spans="1:1024" s="122" customFormat="1" ht="12.75" x14ac:dyDescent="0.2">
      <c r="A403" s="141" t="s">
        <v>1412</v>
      </c>
      <c r="B403" s="142"/>
      <c r="C403" s="142"/>
      <c r="D403" s="142"/>
      <c r="E403" s="142"/>
      <c r="F403" s="142"/>
      <c r="G403" s="142"/>
      <c r="H403" s="142"/>
      <c r="I403" s="142"/>
      <c r="J403" s="142"/>
      <c r="K403" s="142"/>
      <c r="L403" s="142"/>
      <c r="M403" s="142"/>
      <c r="N403" s="142"/>
      <c r="O403" s="142"/>
      <c r="P403" s="143"/>
    </row>
    <row r="404" spans="1:1024" x14ac:dyDescent="0.25">
      <c r="A404" s="119" t="s">
        <v>1413</v>
      </c>
      <c r="B404"/>
      <c r="C404"/>
      <c r="D404"/>
      <c r="E404"/>
      <c r="F404"/>
      <c r="G404"/>
      <c r="H404"/>
      <c r="I404"/>
      <c r="J404"/>
      <c r="K404"/>
      <c r="L404"/>
      <c r="M404"/>
      <c r="N404"/>
      <c r="O404"/>
      <c r="P404"/>
    </row>
    <row r="405" spans="1:1024" ht="51.75" x14ac:dyDescent="0.25">
      <c r="A405" s="101" t="s">
        <v>1162</v>
      </c>
      <c r="B405" s="102">
        <v>1</v>
      </c>
      <c r="C405" s="102">
        <v>1</v>
      </c>
      <c r="D405" s="102">
        <v>0</v>
      </c>
      <c r="E405" s="102">
        <v>1</v>
      </c>
      <c r="F405" s="102">
        <v>1</v>
      </c>
      <c r="G405" s="102">
        <v>1</v>
      </c>
      <c r="H405" s="102">
        <v>1</v>
      </c>
      <c r="I405" s="102">
        <v>1</v>
      </c>
      <c r="J405" s="102">
        <v>1</v>
      </c>
      <c r="K405" s="102">
        <v>1</v>
      </c>
      <c r="L405" s="102">
        <v>0</v>
      </c>
      <c r="M405" s="102">
        <v>1</v>
      </c>
      <c r="N405" s="102">
        <v>1</v>
      </c>
      <c r="O405" s="102">
        <v>997</v>
      </c>
      <c r="P405" s="103">
        <v>1</v>
      </c>
    </row>
    <row r="406" spans="1:1024" ht="51.75" x14ac:dyDescent="0.25">
      <c r="A406" s="101" t="s">
        <v>1165</v>
      </c>
      <c r="B406" s="102">
        <v>1</v>
      </c>
      <c r="C406" s="102">
        <v>1</v>
      </c>
      <c r="D406" s="102">
        <v>0</v>
      </c>
      <c r="E406" s="102">
        <v>1</v>
      </c>
      <c r="F406" s="102">
        <v>1</v>
      </c>
      <c r="G406" s="102">
        <v>1</v>
      </c>
      <c r="H406" s="102">
        <v>1</v>
      </c>
      <c r="I406" s="102">
        <v>1</v>
      </c>
      <c r="J406" s="102">
        <v>1</v>
      </c>
      <c r="K406" s="102">
        <v>1</v>
      </c>
      <c r="L406" s="102">
        <v>0</v>
      </c>
      <c r="M406" s="102">
        <v>1</v>
      </c>
      <c r="N406" s="102">
        <v>1</v>
      </c>
      <c r="O406" s="102">
        <v>997</v>
      </c>
      <c r="P406" s="103">
        <v>1</v>
      </c>
    </row>
    <row r="407" spans="1:1024" ht="64.5" x14ac:dyDescent="0.25">
      <c r="A407" s="101" t="s">
        <v>1168</v>
      </c>
      <c r="B407" s="102">
        <v>1</v>
      </c>
      <c r="C407" s="102">
        <v>1</v>
      </c>
      <c r="D407" s="102">
        <v>0</v>
      </c>
      <c r="E407" s="102">
        <v>1</v>
      </c>
      <c r="F407" s="102">
        <v>1</v>
      </c>
      <c r="G407" s="102">
        <v>1</v>
      </c>
      <c r="H407" s="102">
        <v>1</v>
      </c>
      <c r="I407" s="102">
        <v>1</v>
      </c>
      <c r="J407" s="102">
        <v>1</v>
      </c>
      <c r="K407" s="102">
        <v>1</v>
      </c>
      <c r="L407" s="102">
        <v>0</v>
      </c>
      <c r="M407" s="102">
        <v>1</v>
      </c>
      <c r="N407" s="102">
        <v>1</v>
      </c>
      <c r="O407" s="102">
        <v>997</v>
      </c>
      <c r="P407" s="103">
        <v>1</v>
      </c>
    </row>
    <row r="408" spans="1:1024" ht="64.5" x14ac:dyDescent="0.25">
      <c r="A408" s="101" t="s">
        <v>1414</v>
      </c>
      <c r="B408" s="102">
        <v>1</v>
      </c>
      <c r="C408" s="102">
        <v>1</v>
      </c>
      <c r="D408" s="102">
        <v>0</v>
      </c>
      <c r="E408" s="102">
        <v>1</v>
      </c>
      <c r="F408" s="102">
        <v>1</v>
      </c>
      <c r="G408" s="102">
        <v>1</v>
      </c>
      <c r="H408" s="102">
        <v>1</v>
      </c>
      <c r="I408" s="102">
        <v>1</v>
      </c>
      <c r="J408" s="102">
        <v>1</v>
      </c>
      <c r="K408" s="102">
        <v>1</v>
      </c>
      <c r="L408" s="102">
        <v>0</v>
      </c>
      <c r="M408" s="102">
        <v>1</v>
      </c>
      <c r="N408" s="102">
        <v>1</v>
      </c>
      <c r="O408" s="102">
        <v>997</v>
      </c>
      <c r="P408" s="103">
        <v>1</v>
      </c>
    </row>
    <row r="409" spans="1:1024" ht="39" x14ac:dyDescent="0.25">
      <c r="A409" s="101" t="s">
        <v>1174</v>
      </c>
      <c r="B409" s="102">
        <v>1</v>
      </c>
      <c r="C409" s="102">
        <v>1</v>
      </c>
      <c r="D409" s="102">
        <v>0</v>
      </c>
      <c r="E409" s="102">
        <v>1</v>
      </c>
      <c r="F409" s="102">
        <v>1</v>
      </c>
      <c r="G409" s="102">
        <v>1</v>
      </c>
      <c r="H409" s="102">
        <v>1</v>
      </c>
      <c r="I409" s="102">
        <v>1</v>
      </c>
      <c r="J409" s="102">
        <v>1</v>
      </c>
      <c r="K409" s="102">
        <v>1</v>
      </c>
      <c r="L409" s="102">
        <v>0</v>
      </c>
      <c r="M409" s="102">
        <v>1</v>
      </c>
      <c r="N409" s="102">
        <v>1</v>
      </c>
      <c r="O409" s="102">
        <v>997</v>
      </c>
      <c r="P409" s="103">
        <v>1</v>
      </c>
    </row>
    <row r="410" spans="1:1024" x14ac:dyDescent="0.25">
      <c r="A410" s="113" t="s">
        <v>1415</v>
      </c>
      <c r="B410" s="114">
        <f t="shared" ref="B410:N410" si="22">AVERAGE(B405:B409)</f>
        <v>1</v>
      </c>
      <c r="C410" s="114">
        <f t="shared" si="22"/>
        <v>1</v>
      </c>
      <c r="D410" s="114">
        <f t="shared" si="22"/>
        <v>0</v>
      </c>
      <c r="E410" s="114">
        <f t="shared" si="22"/>
        <v>1</v>
      </c>
      <c r="F410" s="114">
        <f t="shared" si="22"/>
        <v>1</v>
      </c>
      <c r="G410" s="114">
        <f t="shared" si="22"/>
        <v>1</v>
      </c>
      <c r="H410" s="114">
        <f t="shared" si="22"/>
        <v>1</v>
      </c>
      <c r="I410" s="114">
        <f t="shared" si="22"/>
        <v>1</v>
      </c>
      <c r="J410" s="114">
        <f t="shared" si="22"/>
        <v>1</v>
      </c>
      <c r="K410" s="114">
        <f t="shared" si="22"/>
        <v>1</v>
      </c>
      <c r="L410" s="114">
        <f t="shared" si="22"/>
        <v>0</v>
      </c>
      <c r="M410" s="114">
        <f t="shared" si="22"/>
        <v>1</v>
      </c>
      <c r="N410" s="114">
        <f t="shared" si="22"/>
        <v>1</v>
      </c>
      <c r="O410" s="114"/>
      <c r="P410" s="115">
        <f>AVERAGE(P405:P409)</f>
        <v>1</v>
      </c>
    </row>
    <row r="411" spans="1:1024" x14ac:dyDescent="0.25">
      <c r="A411" s="119" t="s">
        <v>1416</v>
      </c>
      <c r="B411"/>
      <c r="C411"/>
      <c r="D411"/>
      <c r="E411"/>
      <c r="F411"/>
      <c r="G411"/>
      <c r="H411"/>
      <c r="I411"/>
      <c r="J411"/>
      <c r="K411"/>
      <c r="L411"/>
      <c r="M411"/>
      <c r="N411"/>
      <c r="O411"/>
      <c r="P411"/>
    </row>
    <row r="412" spans="1:1024" ht="26.25" x14ac:dyDescent="0.25">
      <c r="A412" s="101" t="s">
        <v>1408</v>
      </c>
      <c r="B412" s="102">
        <v>1</v>
      </c>
      <c r="C412" s="102">
        <v>1</v>
      </c>
      <c r="D412" s="102">
        <v>0.94399999999999995</v>
      </c>
      <c r="E412" s="102">
        <v>0.95299999999999996</v>
      </c>
      <c r="F412" s="102">
        <v>0.75</v>
      </c>
      <c r="G412" s="102">
        <v>0.84499999999999997</v>
      </c>
      <c r="H412" s="102">
        <v>0.4577</v>
      </c>
      <c r="I412" s="102">
        <v>0.66</v>
      </c>
      <c r="J412" s="102">
        <v>0.442</v>
      </c>
      <c r="K412" s="102">
        <v>1</v>
      </c>
      <c r="L412" s="102">
        <v>1</v>
      </c>
      <c r="M412" s="102">
        <v>0.94599999999999995</v>
      </c>
      <c r="N412" s="102">
        <v>0.96899999999999997</v>
      </c>
      <c r="O412" s="102">
        <v>0.97</v>
      </c>
      <c r="P412" s="103">
        <v>0.89100000000000001</v>
      </c>
    </row>
    <row r="413" spans="1:1024" ht="26.25" x14ac:dyDescent="0.25">
      <c r="A413" s="101" t="s">
        <v>1417</v>
      </c>
      <c r="B413" s="102">
        <v>1</v>
      </c>
      <c r="C413" s="102">
        <v>1</v>
      </c>
      <c r="D413" s="102">
        <v>0.81967213114754101</v>
      </c>
      <c r="E413" s="102">
        <v>0.708215297450425</v>
      </c>
      <c r="F413" s="102">
        <v>0.54347826086956497</v>
      </c>
      <c r="G413" s="102">
        <v>0.73529411764705899</v>
      </c>
      <c r="H413" s="102">
        <v>0.81539465101108999</v>
      </c>
      <c r="I413" s="102">
        <v>0.41666666666666702</v>
      </c>
      <c r="J413" s="102">
        <v>0.565610859728507</v>
      </c>
      <c r="K413" s="102">
        <v>0.65789473684210498</v>
      </c>
      <c r="L413" s="102">
        <v>1.6778523489932899</v>
      </c>
      <c r="M413" s="102">
        <v>0.56818181818181801</v>
      </c>
      <c r="N413" s="102">
        <v>1</v>
      </c>
      <c r="O413" s="102">
        <v>1</v>
      </c>
      <c r="P413" s="103">
        <v>0.625</v>
      </c>
    </row>
    <row r="414" spans="1:1024" ht="26.25" x14ac:dyDescent="0.25">
      <c r="A414" s="101" t="s">
        <v>1409</v>
      </c>
      <c r="B414" s="102">
        <v>1</v>
      </c>
      <c r="C414" s="102">
        <v>1</v>
      </c>
      <c r="D414" s="102">
        <v>0.93799999999999994</v>
      </c>
      <c r="E414" s="102">
        <v>0.438</v>
      </c>
      <c r="F414" s="102">
        <v>0.92600000000000005</v>
      </c>
      <c r="G414" s="102">
        <v>0.64200000000000002</v>
      </c>
      <c r="H414" s="102">
        <v>0.47099999999999997</v>
      </c>
      <c r="I414" s="102">
        <v>999</v>
      </c>
      <c r="J414" s="102">
        <v>0.30199999999999999</v>
      </c>
      <c r="K414" s="102">
        <v>1</v>
      </c>
      <c r="L414" s="102">
        <v>1</v>
      </c>
      <c r="M414" s="102">
        <v>0.995</v>
      </c>
      <c r="N414" s="102">
        <v>0.93</v>
      </c>
      <c r="O414" s="102">
        <v>0.96299999999999997</v>
      </c>
      <c r="P414" s="103">
        <v>0.78600000000000003</v>
      </c>
    </row>
    <row r="415" spans="1:1024" ht="26.25" x14ac:dyDescent="0.25">
      <c r="A415" s="101" t="s">
        <v>1418</v>
      </c>
      <c r="B415" s="102">
        <v>1</v>
      </c>
      <c r="C415" s="102">
        <v>1</v>
      </c>
      <c r="D415" s="102">
        <v>0.60852309930980897</v>
      </c>
      <c r="E415" s="102">
        <v>1</v>
      </c>
      <c r="F415" s="102">
        <v>0.47119848307186901</v>
      </c>
      <c r="G415" s="102">
        <v>0.45983793768820802</v>
      </c>
      <c r="H415" s="102">
        <v>0.57134819227548705</v>
      </c>
      <c r="I415" s="102">
        <v>0.55966714377137095</v>
      </c>
      <c r="J415" s="102">
        <v>1</v>
      </c>
      <c r="K415" s="102">
        <v>0.64527746130500596</v>
      </c>
      <c r="L415" s="102">
        <v>1</v>
      </c>
      <c r="M415" s="102">
        <v>0.85513319408187205</v>
      </c>
      <c r="N415" s="102">
        <v>1</v>
      </c>
      <c r="O415" s="102">
        <v>1</v>
      </c>
      <c r="P415" s="103">
        <v>0.72484124507829495</v>
      </c>
    </row>
    <row r="416" spans="1:1024" x14ac:dyDescent="0.25">
      <c r="A416" s="113" t="s">
        <v>1419</v>
      </c>
      <c r="B416" s="114">
        <f t="shared" ref="B416:H416" si="23">AVERAGE(B412:B415)</f>
        <v>1</v>
      </c>
      <c r="C416" s="114">
        <f t="shared" si="23"/>
        <v>1</v>
      </c>
      <c r="D416" s="114">
        <f t="shared" si="23"/>
        <v>0.82754880761433758</v>
      </c>
      <c r="E416" s="114">
        <f t="shared" si="23"/>
        <v>0.77480382436260631</v>
      </c>
      <c r="F416" s="114">
        <f t="shared" si="23"/>
        <v>0.67266918598535852</v>
      </c>
      <c r="G416" s="114">
        <f t="shared" si="23"/>
        <v>0.6705330138338168</v>
      </c>
      <c r="H416" s="114">
        <f t="shared" si="23"/>
        <v>0.57886071082164425</v>
      </c>
      <c r="I416" s="114">
        <f>AVERAGE(I412:I413,I415)</f>
        <v>0.54544460347934598</v>
      </c>
      <c r="J416" s="114">
        <f t="shared" ref="J416:P416" si="24">AVERAGE(J412:J415)</f>
        <v>0.5774027149321268</v>
      </c>
      <c r="K416" s="114">
        <f t="shared" si="24"/>
        <v>0.82579304953677768</v>
      </c>
      <c r="L416" s="114">
        <f t="shared" si="24"/>
        <v>1.1694630872483225</v>
      </c>
      <c r="M416" s="114">
        <f t="shared" si="24"/>
        <v>0.8410787530659225</v>
      </c>
      <c r="N416" s="114">
        <f t="shared" si="24"/>
        <v>0.97475000000000001</v>
      </c>
      <c r="O416" s="114">
        <f t="shared" si="24"/>
        <v>0.98324999999999996</v>
      </c>
      <c r="P416" s="115">
        <f t="shared" si="24"/>
        <v>0.75671031126957378</v>
      </c>
    </row>
    <row r="417" spans="1:16" x14ac:dyDescent="0.25">
      <c r="A417" s="119" t="s">
        <v>1420</v>
      </c>
      <c r="B417"/>
      <c r="C417"/>
      <c r="D417"/>
      <c r="E417"/>
      <c r="F417"/>
      <c r="G417"/>
      <c r="H417"/>
      <c r="I417"/>
      <c r="J417"/>
      <c r="K417"/>
      <c r="L417"/>
      <c r="M417"/>
      <c r="N417"/>
      <c r="O417"/>
      <c r="P417"/>
    </row>
    <row r="418" spans="1:16" ht="39" x14ac:dyDescent="0.25">
      <c r="A418" s="101" t="s">
        <v>1339</v>
      </c>
      <c r="B418" s="102">
        <v>0.54200000000000004</v>
      </c>
      <c r="C418" s="102">
        <v>0.46300000000000002</v>
      </c>
      <c r="D418"/>
      <c r="E418" s="102">
        <v>1</v>
      </c>
      <c r="F418" s="102">
        <v>0.872</v>
      </c>
      <c r="G418" s="102">
        <v>0.96299999999999997</v>
      </c>
      <c r="H418" s="102">
        <v>0.192</v>
      </c>
      <c r="I418"/>
      <c r="J418" s="102">
        <v>1</v>
      </c>
      <c r="K418" s="102">
        <v>1</v>
      </c>
      <c r="L418" s="102">
        <v>0</v>
      </c>
      <c r="M418"/>
      <c r="N418" s="102">
        <v>0.77500000000000002</v>
      </c>
      <c r="O418" s="102">
        <v>0.84</v>
      </c>
      <c r="P418" s="103">
        <v>1</v>
      </c>
    </row>
    <row r="419" spans="1:16" ht="51.75" x14ac:dyDescent="0.25">
      <c r="A419" s="101" t="s">
        <v>1340</v>
      </c>
      <c r="B419" s="102">
        <v>1</v>
      </c>
      <c r="C419"/>
      <c r="D419"/>
      <c r="E419" s="102">
        <v>0.34300000000000003</v>
      </c>
      <c r="F419"/>
      <c r="G419" s="102">
        <v>9.9000000000000005E-2</v>
      </c>
      <c r="H419"/>
      <c r="I419"/>
      <c r="J419" s="102">
        <v>0.44400000000000001</v>
      </c>
      <c r="K419" s="102">
        <v>0.39600000000000002</v>
      </c>
      <c r="L419"/>
      <c r="M419"/>
      <c r="N419" s="102">
        <v>0.62</v>
      </c>
      <c r="O419" s="102">
        <v>0.56499999999999995</v>
      </c>
      <c r="P419" s="103">
        <v>0.316</v>
      </c>
    </row>
    <row r="420" spans="1:16" ht="26.25" x14ac:dyDescent="0.25">
      <c r="A420" s="101" t="s">
        <v>1421</v>
      </c>
      <c r="B420" s="102">
        <v>1</v>
      </c>
      <c r="C420" s="102">
        <v>1</v>
      </c>
      <c r="D420" s="102">
        <v>0.94399999999999995</v>
      </c>
      <c r="E420" s="102">
        <v>0.95299999999999996</v>
      </c>
      <c r="F420" s="102">
        <v>0.75</v>
      </c>
      <c r="G420" s="102">
        <v>0.84499999999999997</v>
      </c>
      <c r="H420" s="102">
        <v>0.4577</v>
      </c>
      <c r="I420" s="102">
        <v>0.66</v>
      </c>
      <c r="J420" s="102">
        <v>0.442</v>
      </c>
      <c r="K420" s="102">
        <v>1</v>
      </c>
      <c r="L420" s="102">
        <v>1</v>
      </c>
      <c r="M420" s="102">
        <v>0.94599999999999995</v>
      </c>
      <c r="N420" s="102">
        <v>0.96899999999999997</v>
      </c>
      <c r="O420" s="102">
        <v>0.97</v>
      </c>
      <c r="P420" s="103">
        <v>0.89100000000000001</v>
      </c>
    </row>
    <row r="421" spans="1:16" ht="26.25" x14ac:dyDescent="0.25">
      <c r="A421" s="101" t="s">
        <v>1422</v>
      </c>
      <c r="B421" s="102">
        <v>1</v>
      </c>
      <c r="C421" s="102">
        <v>1</v>
      </c>
      <c r="D421" s="102">
        <v>0.93799999999999994</v>
      </c>
      <c r="E421" s="102">
        <v>0.438</v>
      </c>
      <c r="F421" s="102">
        <v>0.92600000000000005</v>
      </c>
      <c r="G421" s="102">
        <v>0.64200000000000002</v>
      </c>
      <c r="H421" s="102">
        <v>0.47099999999999997</v>
      </c>
      <c r="I421"/>
      <c r="J421" s="102">
        <v>0.30199999999999999</v>
      </c>
      <c r="K421" s="102">
        <v>1</v>
      </c>
      <c r="L421" s="102">
        <v>1</v>
      </c>
      <c r="M421" s="102">
        <v>0.995</v>
      </c>
      <c r="N421" s="102">
        <v>0.93</v>
      </c>
      <c r="O421" s="102">
        <v>0.96299999999999997</v>
      </c>
      <c r="P421" s="103">
        <v>0.78600000000000003</v>
      </c>
    </row>
    <row r="422" spans="1:16" ht="26.25" x14ac:dyDescent="0.25">
      <c r="A422" s="101" t="s">
        <v>1423</v>
      </c>
      <c r="B422" s="102">
        <v>1</v>
      </c>
      <c r="C422" s="102">
        <v>1</v>
      </c>
      <c r="D422"/>
      <c r="E422" s="102">
        <v>1</v>
      </c>
      <c r="F422"/>
      <c r="G422" s="102">
        <v>1</v>
      </c>
      <c r="H422" s="102">
        <v>1</v>
      </c>
      <c r="I422"/>
      <c r="J422" s="102">
        <v>0.81699999999999995</v>
      </c>
      <c r="K422" s="102">
        <v>1</v>
      </c>
      <c r="L422" s="102">
        <v>1</v>
      </c>
      <c r="M422" s="102">
        <v>0.47799999999999998</v>
      </c>
      <c r="N422" s="102">
        <v>1</v>
      </c>
      <c r="O422" s="102">
        <v>1</v>
      </c>
      <c r="P422" s="103">
        <v>1</v>
      </c>
    </row>
    <row r="423" spans="1:16" ht="51.75" x14ac:dyDescent="0.25">
      <c r="A423" s="101" t="s">
        <v>1162</v>
      </c>
      <c r="B423" s="102">
        <v>1</v>
      </c>
      <c r="C423" s="102">
        <v>1</v>
      </c>
      <c r="D423" s="102">
        <v>0</v>
      </c>
      <c r="E423" s="102">
        <v>1</v>
      </c>
      <c r="F423" s="102">
        <v>1</v>
      </c>
      <c r="G423" s="102">
        <v>1</v>
      </c>
      <c r="H423" s="102">
        <v>1</v>
      </c>
      <c r="I423" s="102">
        <v>1</v>
      </c>
      <c r="J423" s="102">
        <v>1</v>
      </c>
      <c r="K423" s="102">
        <v>1</v>
      </c>
      <c r="L423" s="102">
        <v>0</v>
      </c>
      <c r="M423" s="102">
        <v>1</v>
      </c>
      <c r="N423" s="102">
        <v>1</v>
      </c>
      <c r="O423" s="102">
        <v>997</v>
      </c>
      <c r="P423" s="103">
        <v>1</v>
      </c>
    </row>
    <row r="424" spans="1:16" ht="51.75" x14ac:dyDescent="0.25">
      <c r="A424" s="101" t="s">
        <v>1165</v>
      </c>
      <c r="B424" s="102">
        <v>1</v>
      </c>
      <c r="C424" s="102">
        <v>1</v>
      </c>
      <c r="D424" s="102">
        <v>0</v>
      </c>
      <c r="E424" s="102">
        <v>1</v>
      </c>
      <c r="F424" s="102">
        <v>1</v>
      </c>
      <c r="G424" s="102">
        <v>1</v>
      </c>
      <c r="H424" s="102">
        <v>1</v>
      </c>
      <c r="I424" s="102">
        <v>1</v>
      </c>
      <c r="J424" s="102">
        <v>1</v>
      </c>
      <c r="K424" s="102">
        <v>1</v>
      </c>
      <c r="L424" s="102">
        <v>0</v>
      </c>
      <c r="M424" s="102">
        <v>1</v>
      </c>
      <c r="N424" s="102">
        <v>1</v>
      </c>
      <c r="O424" s="102">
        <v>997</v>
      </c>
      <c r="P424" s="103">
        <v>1</v>
      </c>
    </row>
    <row r="425" spans="1:16" ht="64.5" x14ac:dyDescent="0.25">
      <c r="A425" s="101" t="s">
        <v>1168</v>
      </c>
      <c r="B425" s="102">
        <v>1</v>
      </c>
      <c r="C425" s="102">
        <v>1</v>
      </c>
      <c r="D425" s="102">
        <v>0</v>
      </c>
      <c r="E425" s="102">
        <v>1</v>
      </c>
      <c r="F425" s="102">
        <v>1</v>
      </c>
      <c r="G425" s="102">
        <v>1</v>
      </c>
      <c r="H425" s="102">
        <v>1</v>
      </c>
      <c r="I425" s="102">
        <v>1</v>
      </c>
      <c r="J425" s="102">
        <v>1</v>
      </c>
      <c r="K425" s="102">
        <v>1</v>
      </c>
      <c r="L425" s="102">
        <v>0</v>
      </c>
      <c r="M425" s="102">
        <v>1</v>
      </c>
      <c r="N425" s="102">
        <v>1</v>
      </c>
      <c r="O425" s="102">
        <v>997</v>
      </c>
      <c r="P425" s="103">
        <v>1</v>
      </c>
    </row>
    <row r="426" spans="1:16" ht="64.5" x14ac:dyDescent="0.25">
      <c r="A426" s="101" t="s">
        <v>1414</v>
      </c>
      <c r="B426" s="102">
        <v>1</v>
      </c>
      <c r="C426" s="102">
        <v>1</v>
      </c>
      <c r="D426" s="102">
        <v>0</v>
      </c>
      <c r="E426" s="102">
        <v>1</v>
      </c>
      <c r="F426" s="102">
        <v>1</v>
      </c>
      <c r="G426" s="102">
        <v>1</v>
      </c>
      <c r="H426" s="102">
        <v>1</v>
      </c>
      <c r="I426" s="102">
        <v>1</v>
      </c>
      <c r="J426" s="102">
        <v>1</v>
      </c>
      <c r="K426" s="102">
        <v>1</v>
      </c>
      <c r="L426" s="102">
        <v>0</v>
      </c>
      <c r="M426" s="102">
        <v>1</v>
      </c>
      <c r="N426" s="102">
        <v>1</v>
      </c>
      <c r="O426" s="102">
        <v>997</v>
      </c>
      <c r="P426" s="103">
        <v>1</v>
      </c>
    </row>
    <row r="427" spans="1:16" ht="39" x14ac:dyDescent="0.25">
      <c r="A427" s="101" t="s">
        <v>1424</v>
      </c>
      <c r="B427" s="102">
        <v>1</v>
      </c>
      <c r="C427" s="102">
        <v>1</v>
      </c>
      <c r="D427" s="102">
        <v>0</v>
      </c>
      <c r="E427" s="102">
        <v>1</v>
      </c>
      <c r="F427" s="102">
        <v>1</v>
      </c>
      <c r="G427" s="102">
        <v>1</v>
      </c>
      <c r="H427" s="102">
        <v>1</v>
      </c>
      <c r="I427" s="102">
        <v>1</v>
      </c>
      <c r="J427" s="102">
        <v>1</v>
      </c>
      <c r="K427" s="102">
        <v>1</v>
      </c>
      <c r="L427" s="102">
        <v>0</v>
      </c>
      <c r="M427" s="102">
        <v>1</v>
      </c>
      <c r="N427" s="102">
        <v>1</v>
      </c>
      <c r="O427" s="102">
        <v>997</v>
      </c>
      <c r="P427" s="103">
        <v>1</v>
      </c>
    </row>
    <row r="428" spans="1:16" ht="26.25" x14ac:dyDescent="0.25">
      <c r="A428" s="101" t="s">
        <v>1425</v>
      </c>
      <c r="B428" s="102">
        <v>0</v>
      </c>
      <c r="D428" s="102">
        <v>8.0000000000000002E-3</v>
      </c>
      <c r="G428" s="102">
        <v>0.64059999999999995</v>
      </c>
      <c r="K428" s="102">
        <v>2.1999999999999999E-2</v>
      </c>
      <c r="L428" s="102">
        <v>0</v>
      </c>
    </row>
    <row r="429" spans="1:16" ht="26.25" x14ac:dyDescent="0.25">
      <c r="A429" s="101" t="s">
        <v>1426</v>
      </c>
    </row>
    <row r="430" spans="1:16" ht="26.25" x14ac:dyDescent="0.25">
      <c r="A430" s="101" t="s">
        <v>1427</v>
      </c>
    </row>
    <row r="431" spans="1:16" ht="15.75" thickBot="1" x14ac:dyDescent="0.3">
      <c r="A431" s="109" t="s">
        <v>1428</v>
      </c>
      <c r="B431" s="110">
        <f t="shared" ref="B431:N431" si="25">AVERAGE(B418:B430)</f>
        <v>0.86745454545454548</v>
      </c>
      <c r="C431" s="110">
        <f t="shared" si="25"/>
        <v>0.94033333333333347</v>
      </c>
      <c r="D431" s="110">
        <f t="shared" si="25"/>
        <v>0.23624999999999999</v>
      </c>
      <c r="E431" s="110">
        <f t="shared" si="25"/>
        <v>0.87339999999999995</v>
      </c>
      <c r="F431" s="110">
        <f t="shared" si="25"/>
        <v>0.94350000000000001</v>
      </c>
      <c r="G431" s="110">
        <f t="shared" si="25"/>
        <v>0.83541818181818173</v>
      </c>
      <c r="H431" s="110">
        <f t="shared" si="25"/>
        <v>0.79118888888888883</v>
      </c>
      <c r="I431" s="110">
        <f t="shared" si="25"/>
        <v>0.94333333333333336</v>
      </c>
      <c r="J431" s="110">
        <f t="shared" si="25"/>
        <v>0.80049999999999988</v>
      </c>
      <c r="K431" s="110">
        <f t="shared" si="25"/>
        <v>0.85618181818181827</v>
      </c>
      <c r="L431" s="110">
        <f t="shared" si="25"/>
        <v>0.3</v>
      </c>
      <c r="M431" s="110">
        <f t="shared" si="25"/>
        <v>0.92737499999999995</v>
      </c>
      <c r="N431" s="110">
        <f t="shared" si="25"/>
        <v>0.9294</v>
      </c>
      <c r="O431" s="110">
        <f>AVERAGE(O418:O422)</f>
        <v>0.86760000000000004</v>
      </c>
      <c r="P431" s="111">
        <f>AVERAGE(P418:P430)</f>
        <v>0.89929999999999999</v>
      </c>
    </row>
  </sheetData>
  <mergeCells count="2">
    <mergeCell ref="A74:P74"/>
    <mergeCell ref="A75:P75"/>
  </mergeCells>
  <pageMargins left="0.25" right="0.25" top="0.75" bottom="0.75" header="0.51180555555555496" footer="0.51180555555555496"/>
  <pageSetup scale="71" firstPageNumber="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85" zoomScaleNormal="85" workbookViewId="0">
      <selection activeCell="B8" sqref="B8"/>
    </sheetView>
  </sheetViews>
  <sheetFormatPr defaultRowHeight="15" x14ac:dyDescent="0.25"/>
  <cols>
    <col min="1" max="1" width="24.5703125" style="35"/>
    <col min="2" max="2" width="9.140625" style="35"/>
    <col min="3" max="1025" width="8.5703125"/>
  </cols>
  <sheetData>
    <row r="1" spans="1:6" x14ac:dyDescent="0.25">
      <c r="A1" s="144" t="s">
        <v>1429</v>
      </c>
      <c r="B1" s="144">
        <v>0.83</v>
      </c>
    </row>
    <row r="2" spans="1:6" x14ac:dyDescent="0.25">
      <c r="A2" s="145" t="s">
        <v>1107</v>
      </c>
      <c r="B2" s="145">
        <v>0.81</v>
      </c>
    </row>
    <row r="3" spans="1:6" x14ac:dyDescent="0.25">
      <c r="A3" s="35" t="s">
        <v>1112</v>
      </c>
      <c r="B3" s="35">
        <v>0.59</v>
      </c>
    </row>
    <row r="4" spans="1:6" x14ac:dyDescent="0.25">
      <c r="A4" s="35" t="s">
        <v>1430</v>
      </c>
      <c r="B4" s="35">
        <v>0.71</v>
      </c>
    </row>
    <row r="5" spans="1:6" x14ac:dyDescent="0.25">
      <c r="A5" s="35" t="s">
        <v>1114</v>
      </c>
      <c r="B5" s="35">
        <v>1</v>
      </c>
      <c r="F5" s="35"/>
    </row>
    <row r="6" spans="1:6" x14ac:dyDescent="0.25">
      <c r="A6" s="35" t="s">
        <v>1115</v>
      </c>
      <c r="B6" s="35">
        <v>0.94</v>
      </c>
      <c r="F6" s="35"/>
    </row>
    <row r="7" spans="1:6" x14ac:dyDescent="0.25">
      <c r="A7" s="35" t="s">
        <v>1116</v>
      </c>
      <c r="B7" s="35">
        <v>0.74</v>
      </c>
      <c r="F7" s="35"/>
    </row>
    <row r="8" spans="1:6" x14ac:dyDescent="0.25">
      <c r="A8" s="35" t="s">
        <v>1431</v>
      </c>
      <c r="B8" s="35">
        <v>0.89</v>
      </c>
      <c r="F8" s="35"/>
    </row>
    <row r="9" spans="1:6" x14ac:dyDescent="0.25">
      <c r="A9" s="145" t="s">
        <v>1432</v>
      </c>
      <c r="B9" s="145">
        <v>1</v>
      </c>
      <c r="F9" s="35"/>
    </row>
    <row r="10" spans="1:6" x14ac:dyDescent="0.25">
      <c r="A10" s="35" t="s">
        <v>1118</v>
      </c>
      <c r="B10" s="35">
        <v>1</v>
      </c>
      <c r="F10" s="35"/>
    </row>
    <row r="11" spans="1:6" x14ac:dyDescent="0.25">
      <c r="A11" s="35" t="s">
        <v>1119</v>
      </c>
      <c r="B11" s="35">
        <v>1</v>
      </c>
      <c r="F11" s="35"/>
    </row>
    <row r="12" spans="1:6" x14ac:dyDescent="0.25">
      <c r="A12" s="35" t="s">
        <v>1120</v>
      </c>
      <c r="B12" s="35">
        <v>1</v>
      </c>
      <c r="F12" s="35"/>
    </row>
    <row r="13" spans="1:6" x14ac:dyDescent="0.25">
      <c r="A13" s="35" t="s">
        <v>1121</v>
      </c>
      <c r="B13" s="35">
        <v>1</v>
      </c>
      <c r="F13" s="35"/>
    </row>
    <row r="14" spans="1:6" x14ac:dyDescent="0.25">
      <c r="A14" s="145" t="s">
        <v>1109</v>
      </c>
      <c r="B14" s="145">
        <v>0.77</v>
      </c>
      <c r="F14" s="35"/>
    </row>
    <row r="15" spans="1:6" x14ac:dyDescent="0.25">
      <c r="A15" s="35" t="s">
        <v>1122</v>
      </c>
      <c r="B15" s="35">
        <v>0.74</v>
      </c>
      <c r="F15" s="35"/>
    </row>
    <row r="16" spans="1:6" x14ac:dyDescent="0.25">
      <c r="A16" s="35" t="s">
        <v>1123</v>
      </c>
      <c r="B16" s="35">
        <v>0.79</v>
      </c>
      <c r="F16" s="35"/>
    </row>
    <row r="17" spans="1:6" x14ac:dyDescent="0.25">
      <c r="A17" s="35" t="s">
        <v>1124</v>
      </c>
      <c r="B17" s="35">
        <v>0.77</v>
      </c>
      <c r="F17" s="35"/>
    </row>
    <row r="18" spans="1:6" x14ac:dyDescent="0.25">
      <c r="A18" s="145" t="s">
        <v>1110</v>
      </c>
      <c r="B18" s="145">
        <v>0.92</v>
      </c>
      <c r="F18" s="35"/>
    </row>
    <row r="19" spans="1:6" x14ac:dyDescent="0.25">
      <c r="A19" s="35" t="s">
        <v>1125</v>
      </c>
      <c r="B19" s="35">
        <v>0.95</v>
      </c>
      <c r="F19" s="35"/>
    </row>
    <row r="20" spans="1:6" x14ac:dyDescent="0.25">
      <c r="A20" s="35" t="s">
        <v>1126</v>
      </c>
      <c r="B20" s="35">
        <v>0.83</v>
      </c>
      <c r="F20" s="35"/>
    </row>
    <row r="21" spans="1:6" x14ac:dyDescent="0.25">
      <c r="A21" s="35" t="s">
        <v>1127</v>
      </c>
      <c r="B21" s="35">
        <v>0.98</v>
      </c>
      <c r="F21" s="35"/>
    </row>
    <row r="22" spans="1:6" x14ac:dyDescent="0.25">
      <c r="A22" s="145" t="s">
        <v>1111</v>
      </c>
      <c r="B22" s="145">
        <v>0.66</v>
      </c>
      <c r="F22" s="35"/>
    </row>
    <row r="23" spans="1:6" x14ac:dyDescent="0.25">
      <c r="A23" s="35" t="s">
        <v>1128</v>
      </c>
      <c r="B23" s="35">
        <v>0.66500000000000004</v>
      </c>
      <c r="F23" s="35"/>
    </row>
    <row r="24" spans="1:6" x14ac:dyDescent="0.25">
      <c r="A24" s="35" t="s">
        <v>1129</v>
      </c>
      <c r="B24" s="35">
        <v>0.45</v>
      </c>
      <c r="F24" s="35"/>
    </row>
    <row r="25" spans="1:6" x14ac:dyDescent="0.25">
      <c r="A25" s="35" t="s">
        <v>1433</v>
      </c>
      <c r="B25" s="35">
        <v>0.67</v>
      </c>
      <c r="F25" s="35"/>
    </row>
    <row r="26" spans="1:6" x14ac:dyDescent="0.25">
      <c r="A26" s="35" t="s">
        <v>1131</v>
      </c>
      <c r="B26" s="35">
        <v>0.84</v>
      </c>
      <c r="F26" s="35"/>
    </row>
  </sheetData>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election activeCell="B9" sqref="B9"/>
    </sheetView>
  </sheetViews>
  <sheetFormatPr defaultRowHeight="15" x14ac:dyDescent="0.25"/>
  <cols>
    <col min="1" max="1" width="24.5703125" style="35"/>
    <col min="2" max="2" width="9.140625" style="35"/>
    <col min="3" max="1025" width="8.5703125"/>
  </cols>
  <sheetData>
    <row r="1" spans="1:6" x14ac:dyDescent="0.25">
      <c r="A1" s="144" t="s">
        <v>1429</v>
      </c>
      <c r="B1" s="144">
        <v>0.84</v>
      </c>
    </row>
    <row r="2" spans="1:6" x14ac:dyDescent="0.25">
      <c r="A2" s="145" t="s">
        <v>1107</v>
      </c>
      <c r="B2" s="145">
        <v>0.76</v>
      </c>
    </row>
    <row r="3" spans="1:6" x14ac:dyDescent="0.25">
      <c r="A3" s="35" t="s">
        <v>1112</v>
      </c>
      <c r="B3" s="35">
        <v>0.61</v>
      </c>
    </row>
    <row r="4" spans="1:6" x14ac:dyDescent="0.25">
      <c r="A4" s="35" t="s">
        <v>1430</v>
      </c>
      <c r="B4" s="35">
        <v>0.71</v>
      </c>
      <c r="F4" s="35"/>
    </row>
    <row r="5" spans="1:6" x14ac:dyDescent="0.25">
      <c r="A5" s="35" t="s">
        <v>1114</v>
      </c>
      <c r="B5" s="35">
        <v>1</v>
      </c>
      <c r="F5" s="35"/>
    </row>
    <row r="6" spans="1:6" x14ac:dyDescent="0.25">
      <c r="A6" s="35" t="s">
        <v>1115</v>
      </c>
      <c r="B6" s="35">
        <v>0.75</v>
      </c>
      <c r="F6" s="35"/>
    </row>
    <row r="7" spans="1:6" x14ac:dyDescent="0.25">
      <c r="A7" s="35" t="s">
        <v>1116</v>
      </c>
      <c r="B7" s="35">
        <v>0.72</v>
      </c>
      <c r="F7" s="35"/>
    </row>
    <row r="8" spans="1:6" x14ac:dyDescent="0.25">
      <c r="A8" s="35" t="s">
        <v>1431</v>
      </c>
      <c r="B8" s="35">
        <v>0.75</v>
      </c>
      <c r="F8" s="35"/>
    </row>
    <row r="9" spans="1:6" x14ac:dyDescent="0.25">
      <c r="A9" s="145" t="s">
        <v>1432</v>
      </c>
      <c r="B9" s="145">
        <v>0.97</v>
      </c>
      <c r="F9" s="35"/>
    </row>
    <row r="10" spans="1:6" x14ac:dyDescent="0.25">
      <c r="A10" s="35" t="s">
        <v>1118</v>
      </c>
      <c r="B10" s="35">
        <v>0.92</v>
      </c>
      <c r="F10" s="35"/>
    </row>
    <row r="11" spans="1:6" x14ac:dyDescent="0.25">
      <c r="A11" s="35" t="s">
        <v>1119</v>
      </c>
      <c r="B11" s="35">
        <v>1</v>
      </c>
      <c r="F11" s="35"/>
    </row>
    <row r="12" spans="1:6" x14ac:dyDescent="0.25">
      <c r="A12" s="35" t="s">
        <v>1120</v>
      </c>
      <c r="B12" s="35">
        <v>1</v>
      </c>
      <c r="F12" s="35"/>
    </row>
    <row r="13" spans="1:6" x14ac:dyDescent="0.25">
      <c r="A13" s="35" t="s">
        <v>1121</v>
      </c>
      <c r="B13" s="35" t="s">
        <v>1031</v>
      </c>
      <c r="F13" s="35"/>
    </row>
    <row r="14" spans="1:6" x14ac:dyDescent="0.25">
      <c r="A14" s="145" t="s">
        <v>1109</v>
      </c>
      <c r="B14" s="145">
        <v>0.82</v>
      </c>
      <c r="F14" s="35"/>
    </row>
    <row r="15" spans="1:6" x14ac:dyDescent="0.25">
      <c r="A15" s="35" t="s">
        <v>1122</v>
      </c>
      <c r="B15" s="35">
        <v>0.83</v>
      </c>
      <c r="F15" s="35"/>
    </row>
    <row r="16" spans="1:6" x14ac:dyDescent="0.25">
      <c r="A16" s="35" t="s">
        <v>1123</v>
      </c>
      <c r="B16" s="35">
        <v>0.79</v>
      </c>
      <c r="F16" s="35"/>
    </row>
    <row r="17" spans="1:6" x14ac:dyDescent="0.25">
      <c r="A17" s="35" t="s">
        <v>1124</v>
      </c>
      <c r="B17" s="35">
        <v>0.83</v>
      </c>
      <c r="F17" s="35"/>
    </row>
    <row r="18" spans="1:6" x14ac:dyDescent="0.25">
      <c r="A18" s="145" t="s">
        <v>1110</v>
      </c>
      <c r="B18" s="145">
        <v>0.82</v>
      </c>
      <c r="F18" s="35"/>
    </row>
    <row r="19" spans="1:6" x14ac:dyDescent="0.25">
      <c r="A19" s="35" t="s">
        <v>1125</v>
      </c>
      <c r="B19" s="35">
        <v>0.95</v>
      </c>
      <c r="F19" s="35"/>
    </row>
    <row r="20" spans="1:6" x14ac:dyDescent="0.25">
      <c r="A20" s="35" t="s">
        <v>1126</v>
      </c>
      <c r="B20" s="35">
        <v>0.92</v>
      </c>
      <c r="F20" s="35"/>
    </row>
    <row r="21" spans="1:6" x14ac:dyDescent="0.25">
      <c r="A21" s="35" t="s">
        <v>1127</v>
      </c>
      <c r="B21" s="35">
        <v>0.59</v>
      </c>
      <c r="F21" s="35"/>
    </row>
    <row r="22" spans="1:6" x14ac:dyDescent="0.25">
      <c r="A22" s="145" t="s">
        <v>1111</v>
      </c>
      <c r="B22" s="145">
        <v>0.84</v>
      </c>
      <c r="F22" s="35"/>
    </row>
    <row r="23" spans="1:6" x14ac:dyDescent="0.25">
      <c r="A23" s="35" t="s">
        <v>1128</v>
      </c>
      <c r="B23" s="35">
        <v>1</v>
      </c>
      <c r="F23" s="35"/>
    </row>
    <row r="24" spans="1:6" x14ac:dyDescent="0.25">
      <c r="A24" s="35" t="s">
        <v>1129</v>
      </c>
      <c r="B24" s="35">
        <v>0.68</v>
      </c>
      <c r="F24" s="35"/>
    </row>
    <row r="25" spans="1:6" x14ac:dyDescent="0.25">
      <c r="A25" s="35" t="s">
        <v>1433</v>
      </c>
      <c r="B25" s="35">
        <v>1</v>
      </c>
      <c r="F25" s="35"/>
    </row>
    <row r="26" spans="1:6" x14ac:dyDescent="0.25">
      <c r="A26" s="35" t="s">
        <v>1131</v>
      </c>
      <c r="B26" s="35">
        <v>0.69</v>
      </c>
      <c r="F26" s="35"/>
    </row>
  </sheetData>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election activeCell="B25" sqref="B25"/>
    </sheetView>
  </sheetViews>
  <sheetFormatPr defaultRowHeight="15" x14ac:dyDescent="0.25"/>
  <cols>
    <col min="1" max="1" width="24.5703125" style="35"/>
    <col min="2" max="2" width="9.140625" style="35"/>
    <col min="3" max="1025" width="8.5703125"/>
  </cols>
  <sheetData>
    <row r="1" spans="1:6" x14ac:dyDescent="0.25">
      <c r="A1" s="144" t="s">
        <v>1429</v>
      </c>
      <c r="B1" s="144">
        <v>0.66</v>
      </c>
    </row>
    <row r="2" spans="1:6" x14ac:dyDescent="0.25">
      <c r="A2" s="145" t="s">
        <v>1107</v>
      </c>
      <c r="B2" s="145">
        <v>0.69</v>
      </c>
    </row>
    <row r="3" spans="1:6" x14ac:dyDescent="0.25">
      <c r="A3" s="35" t="s">
        <v>1112</v>
      </c>
      <c r="B3" s="35">
        <v>1</v>
      </c>
    </row>
    <row r="4" spans="1:6" x14ac:dyDescent="0.25">
      <c r="A4" s="35" t="s">
        <v>1430</v>
      </c>
      <c r="B4" s="35">
        <v>0.43</v>
      </c>
    </row>
    <row r="5" spans="1:6" x14ac:dyDescent="0.25">
      <c r="A5" s="35" t="s">
        <v>1114</v>
      </c>
      <c r="B5" s="35">
        <v>0</v>
      </c>
    </row>
    <row r="6" spans="1:6" x14ac:dyDescent="0.25">
      <c r="A6" s="35" t="s">
        <v>1115</v>
      </c>
      <c r="B6" s="35">
        <v>1</v>
      </c>
      <c r="F6" s="35"/>
    </row>
    <row r="7" spans="1:6" x14ac:dyDescent="0.25">
      <c r="A7" s="35" t="s">
        <v>1116</v>
      </c>
      <c r="B7" s="146">
        <v>0.86</v>
      </c>
      <c r="F7" s="35"/>
    </row>
    <row r="8" spans="1:6" x14ac:dyDescent="0.25">
      <c r="A8" s="35" t="s">
        <v>1431</v>
      </c>
      <c r="B8" s="35">
        <v>0.82</v>
      </c>
      <c r="F8" s="35"/>
    </row>
    <row r="9" spans="1:6" x14ac:dyDescent="0.25">
      <c r="A9" s="145" t="s">
        <v>1432</v>
      </c>
      <c r="B9" s="145">
        <v>0.68</v>
      </c>
      <c r="F9" s="35"/>
    </row>
    <row r="10" spans="1:6" x14ac:dyDescent="0.25">
      <c r="A10" s="35" t="s">
        <v>1118</v>
      </c>
      <c r="B10" s="35">
        <v>0.72</v>
      </c>
      <c r="F10" s="35"/>
    </row>
    <row r="11" spans="1:6" x14ac:dyDescent="0.25">
      <c r="A11" s="35" t="s">
        <v>1119</v>
      </c>
      <c r="B11" s="35">
        <v>0.96</v>
      </c>
      <c r="F11" s="35"/>
    </row>
    <row r="12" spans="1:6" x14ac:dyDescent="0.25">
      <c r="A12" s="35" t="s">
        <v>1120</v>
      </c>
      <c r="B12" s="35">
        <v>0.83</v>
      </c>
      <c r="F12" s="35"/>
    </row>
    <row r="13" spans="1:6" x14ac:dyDescent="0.25">
      <c r="A13" s="35" t="s">
        <v>1121</v>
      </c>
      <c r="B13" s="35">
        <v>0.21</v>
      </c>
      <c r="F13" s="35"/>
    </row>
    <row r="14" spans="1:6" x14ac:dyDescent="0.25">
      <c r="A14" s="145" t="s">
        <v>1109</v>
      </c>
      <c r="B14" s="145">
        <v>0.8</v>
      </c>
      <c r="F14" s="35"/>
    </row>
    <row r="15" spans="1:6" x14ac:dyDescent="0.25">
      <c r="A15" s="35" t="s">
        <v>1122</v>
      </c>
      <c r="B15" s="35">
        <v>0.68</v>
      </c>
      <c r="F15" s="35"/>
    </row>
    <row r="16" spans="1:6" x14ac:dyDescent="0.25">
      <c r="A16" s="35" t="s">
        <v>1123</v>
      </c>
      <c r="B16" s="35">
        <v>0.96</v>
      </c>
      <c r="F16" s="35"/>
    </row>
    <row r="17" spans="1:6" x14ac:dyDescent="0.25">
      <c r="A17" s="35" t="s">
        <v>1124</v>
      </c>
      <c r="B17" s="35">
        <v>0.76</v>
      </c>
      <c r="F17" s="35"/>
    </row>
    <row r="18" spans="1:6" x14ac:dyDescent="0.25">
      <c r="A18" s="145" t="s">
        <v>1110</v>
      </c>
      <c r="B18" s="145">
        <v>0.52</v>
      </c>
      <c r="F18" s="35"/>
    </row>
    <row r="19" spans="1:6" x14ac:dyDescent="0.25">
      <c r="A19" s="35" t="s">
        <v>1125</v>
      </c>
      <c r="B19" s="35">
        <v>0.68</v>
      </c>
      <c r="F19" s="35"/>
    </row>
    <row r="20" spans="1:6" x14ac:dyDescent="0.25">
      <c r="A20" s="35" t="s">
        <v>1126</v>
      </c>
      <c r="B20" s="35">
        <v>0.67</v>
      </c>
      <c r="F20" s="35"/>
    </row>
    <row r="21" spans="1:6" x14ac:dyDescent="0.25">
      <c r="A21" s="35" t="s">
        <v>1127</v>
      </c>
      <c r="B21" s="35">
        <v>0.2</v>
      </c>
      <c r="F21" s="35"/>
    </row>
    <row r="22" spans="1:6" x14ac:dyDescent="0.25">
      <c r="A22" s="145" t="s">
        <v>1111</v>
      </c>
      <c r="B22" s="145">
        <v>0.64</v>
      </c>
      <c r="F22" s="35"/>
    </row>
    <row r="23" spans="1:6" x14ac:dyDescent="0.25">
      <c r="A23" s="35" t="s">
        <v>1128</v>
      </c>
      <c r="B23" s="35">
        <v>0.45</v>
      </c>
      <c r="F23" s="35"/>
    </row>
    <row r="24" spans="1:6" x14ac:dyDescent="0.25">
      <c r="A24" s="35" t="s">
        <v>1129</v>
      </c>
      <c r="B24" s="35">
        <v>0.75</v>
      </c>
      <c r="F24" s="35"/>
    </row>
    <row r="25" spans="1:6" x14ac:dyDescent="0.25">
      <c r="A25" s="35" t="s">
        <v>1433</v>
      </c>
      <c r="B25" s="35">
        <v>0.5</v>
      </c>
      <c r="F25" s="35"/>
    </row>
    <row r="26" spans="1:6" x14ac:dyDescent="0.25">
      <c r="A26" s="35" t="s">
        <v>1131</v>
      </c>
      <c r="B26" s="35">
        <v>0.85</v>
      </c>
      <c r="F26" s="35"/>
    </row>
  </sheetData>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1" sqref="B21"/>
    </sheetView>
  </sheetViews>
  <sheetFormatPr defaultRowHeight="15" x14ac:dyDescent="0.25"/>
  <cols>
    <col min="1" max="1" width="24.5703125" style="35"/>
    <col min="2" max="2" width="9.140625" style="35"/>
    <col min="3" max="1025" width="8.5703125"/>
  </cols>
  <sheetData>
    <row r="1" spans="1:5" x14ac:dyDescent="0.25">
      <c r="A1" s="144" t="s">
        <v>1429</v>
      </c>
      <c r="B1" s="144">
        <v>0.71</v>
      </c>
    </row>
    <row r="2" spans="1:5" x14ac:dyDescent="0.25">
      <c r="A2" s="145" t="s">
        <v>1107</v>
      </c>
      <c r="B2" s="145">
        <v>0.8</v>
      </c>
    </row>
    <row r="3" spans="1:5" x14ac:dyDescent="0.25">
      <c r="A3" s="35" t="s">
        <v>1112</v>
      </c>
      <c r="B3" s="35">
        <v>1</v>
      </c>
    </row>
    <row r="4" spans="1:5" x14ac:dyDescent="0.25">
      <c r="A4" s="35" t="s">
        <v>1430</v>
      </c>
      <c r="B4" s="35">
        <v>1</v>
      </c>
    </row>
    <row r="5" spans="1:5" x14ac:dyDescent="0.25">
      <c r="A5" s="35" t="s">
        <v>1114</v>
      </c>
      <c r="B5" s="35">
        <v>0.67</v>
      </c>
      <c r="E5" s="35"/>
    </row>
    <row r="6" spans="1:5" x14ac:dyDescent="0.25">
      <c r="A6" s="35" t="s">
        <v>1115</v>
      </c>
      <c r="B6" s="35">
        <v>0.75</v>
      </c>
      <c r="E6" s="35"/>
    </row>
    <row r="7" spans="1:5" x14ac:dyDescent="0.25">
      <c r="A7" s="35" t="s">
        <v>1116</v>
      </c>
      <c r="B7" s="35">
        <v>0.71</v>
      </c>
      <c r="E7" s="35"/>
    </row>
    <row r="8" spans="1:5" x14ac:dyDescent="0.25">
      <c r="A8" s="35" t="s">
        <v>1431</v>
      </c>
      <c r="B8" s="35">
        <v>0.65</v>
      </c>
      <c r="E8" s="35"/>
    </row>
    <row r="9" spans="1:5" x14ac:dyDescent="0.25">
      <c r="A9" s="145" t="s">
        <v>1432</v>
      </c>
      <c r="B9" s="145">
        <v>0.82</v>
      </c>
      <c r="E9" s="35"/>
    </row>
    <row r="10" spans="1:5" x14ac:dyDescent="0.25">
      <c r="A10" s="35" t="s">
        <v>1118</v>
      </c>
      <c r="B10" s="35">
        <v>0.82</v>
      </c>
      <c r="E10" s="35"/>
    </row>
    <row r="11" spans="1:5" x14ac:dyDescent="0.25">
      <c r="A11" s="35" t="s">
        <v>1119</v>
      </c>
      <c r="B11" s="35" t="s">
        <v>1031</v>
      </c>
      <c r="E11" s="35"/>
    </row>
    <row r="12" spans="1:5" x14ac:dyDescent="0.25">
      <c r="A12" s="35" t="s">
        <v>1120</v>
      </c>
      <c r="B12" s="35">
        <v>0.82</v>
      </c>
      <c r="E12" s="35"/>
    </row>
    <row r="13" spans="1:5" x14ac:dyDescent="0.25">
      <c r="A13" s="35" t="s">
        <v>1121</v>
      </c>
      <c r="B13" s="35" t="s">
        <v>1031</v>
      </c>
      <c r="E13" s="35"/>
    </row>
    <row r="14" spans="1:5" x14ac:dyDescent="0.25">
      <c r="A14" s="145" t="s">
        <v>1109</v>
      </c>
      <c r="B14" s="145">
        <v>0.69</v>
      </c>
      <c r="E14" s="35"/>
    </row>
    <row r="15" spans="1:5" x14ac:dyDescent="0.25">
      <c r="A15" s="35" t="s">
        <v>1122</v>
      </c>
      <c r="B15" s="35">
        <v>0.46</v>
      </c>
      <c r="E15" s="35"/>
    </row>
    <row r="16" spans="1:5" x14ac:dyDescent="0.25">
      <c r="A16" s="35" t="s">
        <v>1123</v>
      </c>
      <c r="B16" s="35">
        <v>0.91</v>
      </c>
      <c r="E16" s="35"/>
    </row>
    <row r="17" spans="1:5" x14ac:dyDescent="0.25">
      <c r="A17" s="35" t="s">
        <v>1124</v>
      </c>
      <c r="B17" s="35">
        <v>0.7</v>
      </c>
      <c r="E17" s="35"/>
    </row>
    <row r="18" spans="1:5" x14ac:dyDescent="0.25">
      <c r="A18" s="145" t="s">
        <v>1110</v>
      </c>
      <c r="B18" s="145">
        <v>0.79</v>
      </c>
      <c r="E18" s="35"/>
    </row>
    <row r="19" spans="1:5" x14ac:dyDescent="0.25">
      <c r="A19" s="35" t="s">
        <v>1125</v>
      </c>
      <c r="B19" s="35">
        <v>0.95</v>
      </c>
      <c r="E19" s="35"/>
    </row>
    <row r="20" spans="1:5" x14ac:dyDescent="0.25">
      <c r="A20" s="35" t="s">
        <v>1126</v>
      </c>
      <c r="B20" s="35">
        <v>0.5</v>
      </c>
      <c r="E20" s="35"/>
    </row>
    <row r="21" spans="1:5" x14ac:dyDescent="0.25">
      <c r="A21" s="35" t="s">
        <v>1127</v>
      </c>
      <c r="B21" s="35">
        <v>0.93</v>
      </c>
      <c r="E21" s="35"/>
    </row>
    <row r="22" spans="1:5" x14ac:dyDescent="0.25">
      <c r="A22" s="145" t="s">
        <v>1111</v>
      </c>
      <c r="B22" s="145">
        <v>0.47</v>
      </c>
      <c r="E22" s="35"/>
    </row>
    <row r="23" spans="1:5" x14ac:dyDescent="0.25">
      <c r="A23" s="35" t="s">
        <v>1128</v>
      </c>
      <c r="B23" s="35">
        <v>0.67</v>
      </c>
      <c r="E23" s="35"/>
    </row>
    <row r="24" spans="1:5" x14ac:dyDescent="0.25">
      <c r="A24" s="35" t="s">
        <v>1129</v>
      </c>
      <c r="B24" s="35">
        <v>0.09</v>
      </c>
      <c r="E24" s="35"/>
    </row>
    <row r="25" spans="1:5" x14ac:dyDescent="0.25">
      <c r="A25" s="35" t="s">
        <v>1433</v>
      </c>
      <c r="B25" s="35">
        <v>0.25</v>
      </c>
      <c r="E25" s="35"/>
    </row>
    <row r="26" spans="1:5" x14ac:dyDescent="0.25">
      <c r="A26" s="35" t="s">
        <v>1131</v>
      </c>
      <c r="B26" s="35">
        <v>0.89</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7" sqref="B27"/>
    </sheetView>
  </sheetViews>
  <sheetFormatPr defaultRowHeight="15" x14ac:dyDescent="0.25"/>
  <cols>
    <col min="1" max="1" width="24.5703125" style="35"/>
    <col min="2" max="2" width="9.140625" style="35"/>
    <col min="3" max="1025" width="8.5703125"/>
  </cols>
  <sheetData>
    <row r="1" spans="1:5" x14ac:dyDescent="0.25">
      <c r="A1" s="144" t="s">
        <v>1429</v>
      </c>
      <c r="B1" s="144">
        <v>0.79</v>
      </c>
    </row>
    <row r="2" spans="1:5" x14ac:dyDescent="0.25">
      <c r="A2" s="145" t="s">
        <v>1107</v>
      </c>
      <c r="B2" s="145">
        <v>0.9</v>
      </c>
    </row>
    <row r="3" spans="1:5" x14ac:dyDescent="0.25">
      <c r="A3" s="35" t="s">
        <v>1112</v>
      </c>
      <c r="B3" s="35">
        <v>0.9</v>
      </c>
    </row>
    <row r="4" spans="1:5" x14ac:dyDescent="0.25">
      <c r="A4" s="35" t="s">
        <v>1430</v>
      </c>
      <c r="B4" s="35">
        <v>0.86</v>
      </c>
      <c r="E4" s="35"/>
    </row>
    <row r="5" spans="1:5" x14ac:dyDescent="0.25">
      <c r="A5" s="35" t="s">
        <v>1114</v>
      </c>
      <c r="B5" s="35">
        <v>1</v>
      </c>
      <c r="E5" s="35"/>
    </row>
    <row r="6" spans="1:5" x14ac:dyDescent="0.25">
      <c r="A6" s="35" t="s">
        <v>1115</v>
      </c>
      <c r="B6" s="35">
        <v>1</v>
      </c>
      <c r="E6" s="35"/>
    </row>
    <row r="7" spans="1:5" x14ac:dyDescent="0.25">
      <c r="A7" s="35" t="s">
        <v>1116</v>
      </c>
      <c r="B7" s="35">
        <v>0.81073600593927297</v>
      </c>
      <c r="E7" s="35"/>
    </row>
    <row r="8" spans="1:5" x14ac:dyDescent="0.25">
      <c r="A8" s="35" t="s">
        <v>1431</v>
      </c>
      <c r="B8" s="35">
        <v>0.82</v>
      </c>
      <c r="E8" s="35"/>
    </row>
    <row r="9" spans="1:5" x14ac:dyDescent="0.25">
      <c r="A9" s="145" t="s">
        <v>1432</v>
      </c>
      <c r="B9" s="145">
        <v>0.55000000000000004</v>
      </c>
      <c r="E9" s="35"/>
    </row>
    <row r="10" spans="1:5" x14ac:dyDescent="0.25">
      <c r="A10" s="35" t="s">
        <v>1118</v>
      </c>
      <c r="B10" s="35">
        <v>0.47</v>
      </c>
      <c r="E10" s="35"/>
    </row>
    <row r="11" spans="1:5" x14ac:dyDescent="0.25">
      <c r="A11" s="35" t="s">
        <v>1119</v>
      </c>
      <c r="B11" s="35">
        <v>0.75</v>
      </c>
      <c r="E11" s="35"/>
    </row>
    <row r="12" spans="1:5" x14ac:dyDescent="0.25">
      <c r="A12" s="35" t="s">
        <v>1120</v>
      </c>
      <c r="B12" s="35">
        <v>0.67</v>
      </c>
      <c r="E12" s="35"/>
    </row>
    <row r="13" spans="1:5" x14ac:dyDescent="0.25">
      <c r="A13" s="35" t="s">
        <v>1121</v>
      </c>
      <c r="B13" s="35">
        <v>0.31</v>
      </c>
      <c r="E13" s="35"/>
    </row>
    <row r="14" spans="1:5" x14ac:dyDescent="0.25">
      <c r="A14" s="145" t="s">
        <v>1109</v>
      </c>
      <c r="B14" s="145">
        <v>0.8</v>
      </c>
      <c r="E14" s="35"/>
    </row>
    <row r="15" spans="1:5" x14ac:dyDescent="0.25">
      <c r="A15" s="35" t="s">
        <v>1122</v>
      </c>
      <c r="B15" s="35">
        <v>0.83</v>
      </c>
      <c r="E15" s="35"/>
    </row>
    <row r="16" spans="1:5" x14ac:dyDescent="0.25">
      <c r="A16" s="35" t="s">
        <v>1123</v>
      </c>
      <c r="B16" s="35">
        <v>1</v>
      </c>
      <c r="E16" s="35"/>
    </row>
    <row r="17" spans="1:5" x14ac:dyDescent="0.25">
      <c r="A17" s="35" t="s">
        <v>1124</v>
      </c>
      <c r="B17" s="35">
        <v>0.56000000000000005</v>
      </c>
      <c r="E17" s="35"/>
    </row>
    <row r="18" spans="1:5" x14ac:dyDescent="0.25">
      <c r="A18" s="145" t="s">
        <v>1110</v>
      </c>
      <c r="B18" s="145">
        <v>0.93</v>
      </c>
      <c r="E18" s="35"/>
    </row>
    <row r="19" spans="1:5" x14ac:dyDescent="0.25">
      <c r="A19" s="35" t="s">
        <v>1125</v>
      </c>
      <c r="B19" s="35">
        <v>1</v>
      </c>
      <c r="E19" s="35"/>
    </row>
    <row r="20" spans="1:5" x14ac:dyDescent="0.25">
      <c r="A20" s="35" t="s">
        <v>1126</v>
      </c>
      <c r="B20" s="35">
        <v>0.83</v>
      </c>
      <c r="E20" s="35"/>
    </row>
    <row r="21" spans="1:5" x14ac:dyDescent="0.25">
      <c r="A21" s="35" t="s">
        <v>1127</v>
      </c>
      <c r="B21" s="35">
        <v>0.96</v>
      </c>
      <c r="E21" s="35"/>
    </row>
    <row r="22" spans="1:5" x14ac:dyDescent="0.25">
      <c r="A22" s="145" t="s">
        <v>1111</v>
      </c>
      <c r="B22" s="145">
        <v>0.77</v>
      </c>
      <c r="E22" s="35"/>
    </row>
    <row r="23" spans="1:5" x14ac:dyDescent="0.25">
      <c r="A23" s="35" t="s">
        <v>1128</v>
      </c>
      <c r="B23" s="35">
        <v>0.67</v>
      </c>
      <c r="E23" s="35"/>
    </row>
    <row r="24" spans="1:5" x14ac:dyDescent="0.25">
      <c r="A24" s="35" t="s">
        <v>1129</v>
      </c>
      <c r="B24" s="35">
        <v>0.67</v>
      </c>
      <c r="E24" s="35"/>
    </row>
    <row r="25" spans="1:5" x14ac:dyDescent="0.25">
      <c r="A25" s="35" t="s">
        <v>1433</v>
      </c>
      <c r="B25" s="35">
        <v>0.83</v>
      </c>
      <c r="E25" s="35"/>
    </row>
    <row r="26" spans="1:5" x14ac:dyDescent="0.25">
      <c r="A26" s="35" t="s">
        <v>1131</v>
      </c>
      <c r="B26" s="35">
        <v>0.9</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6" sqref="B26"/>
    </sheetView>
  </sheetViews>
  <sheetFormatPr defaultRowHeight="15" x14ac:dyDescent="0.25"/>
  <cols>
    <col min="1" max="1" width="24.5703125" style="35"/>
    <col min="2" max="2" width="9.140625" style="35"/>
    <col min="3" max="1025" width="8.5703125"/>
  </cols>
  <sheetData>
    <row r="1" spans="1:5" x14ac:dyDescent="0.25">
      <c r="A1" s="144" t="s">
        <v>1429</v>
      </c>
      <c r="B1" s="144">
        <v>0.77</v>
      </c>
    </row>
    <row r="2" spans="1:5" x14ac:dyDescent="0.25">
      <c r="A2" s="145" t="s">
        <v>1107</v>
      </c>
      <c r="B2" s="145">
        <v>0.91</v>
      </c>
    </row>
    <row r="3" spans="1:5" x14ac:dyDescent="0.25">
      <c r="A3" s="35" t="s">
        <v>1112</v>
      </c>
      <c r="B3" s="35">
        <v>0.97</v>
      </c>
    </row>
    <row r="4" spans="1:5" x14ac:dyDescent="0.25">
      <c r="A4" s="35" t="s">
        <v>1430</v>
      </c>
      <c r="B4" s="35">
        <v>0.86</v>
      </c>
      <c r="E4" s="35"/>
    </row>
    <row r="5" spans="1:5" x14ac:dyDescent="0.25">
      <c r="A5" s="35" t="s">
        <v>1114</v>
      </c>
      <c r="B5" s="35">
        <v>1</v>
      </c>
      <c r="E5" s="35"/>
    </row>
    <row r="6" spans="1:5" x14ac:dyDescent="0.25">
      <c r="A6" s="35" t="s">
        <v>1115</v>
      </c>
      <c r="B6" s="35">
        <v>1</v>
      </c>
      <c r="E6" s="35"/>
    </row>
    <row r="7" spans="1:5" x14ac:dyDescent="0.25">
      <c r="A7" s="35" t="s">
        <v>1116</v>
      </c>
      <c r="B7" s="35">
        <v>0.71</v>
      </c>
      <c r="E7" s="35"/>
    </row>
    <row r="8" spans="1:5" x14ac:dyDescent="0.25">
      <c r="A8" s="35" t="s">
        <v>1431</v>
      </c>
      <c r="B8" s="35">
        <v>0.9</v>
      </c>
      <c r="E8" s="35"/>
    </row>
    <row r="9" spans="1:5" x14ac:dyDescent="0.25">
      <c r="A9" s="145" t="s">
        <v>1432</v>
      </c>
      <c r="B9" s="145">
        <v>0.74</v>
      </c>
      <c r="E9" s="35"/>
    </row>
    <row r="10" spans="1:5" x14ac:dyDescent="0.25">
      <c r="A10" s="35" t="s">
        <v>1118</v>
      </c>
      <c r="B10" s="35">
        <v>0.56000000000000005</v>
      </c>
      <c r="E10" s="35"/>
    </row>
    <row r="11" spans="1:5" x14ac:dyDescent="0.25">
      <c r="A11" s="35" t="s">
        <v>1119</v>
      </c>
      <c r="B11" s="35">
        <v>0.66</v>
      </c>
      <c r="E11" s="35"/>
    </row>
    <row r="12" spans="1:5" x14ac:dyDescent="0.25">
      <c r="A12" s="35" t="s">
        <v>1120</v>
      </c>
      <c r="B12" s="35">
        <v>0.74</v>
      </c>
      <c r="E12" s="35"/>
    </row>
    <row r="13" spans="1:5" x14ac:dyDescent="0.25">
      <c r="A13" s="35" t="s">
        <v>1121</v>
      </c>
      <c r="B13" s="35">
        <v>1</v>
      </c>
      <c r="E13" s="35"/>
    </row>
    <row r="14" spans="1:5" x14ac:dyDescent="0.25">
      <c r="A14" s="145" t="s">
        <v>1109</v>
      </c>
      <c r="B14" s="145">
        <v>0.81</v>
      </c>
      <c r="E14" s="35"/>
    </row>
    <row r="15" spans="1:5" x14ac:dyDescent="0.25">
      <c r="A15" s="35" t="s">
        <v>1122</v>
      </c>
      <c r="B15" s="35">
        <v>0.78</v>
      </c>
      <c r="E15" s="35"/>
    </row>
    <row r="16" spans="1:5" x14ac:dyDescent="0.25">
      <c r="A16" s="35" t="s">
        <v>1123</v>
      </c>
      <c r="B16" s="35">
        <v>1</v>
      </c>
      <c r="E16" s="35"/>
    </row>
    <row r="17" spans="1:5" x14ac:dyDescent="0.25">
      <c r="A17" s="35" t="s">
        <v>1124</v>
      </c>
      <c r="B17" s="35">
        <v>0.64</v>
      </c>
      <c r="E17" s="35"/>
    </row>
    <row r="18" spans="1:5" x14ac:dyDescent="0.25">
      <c r="A18" s="145" t="s">
        <v>1110</v>
      </c>
      <c r="B18" s="145">
        <v>0.72</v>
      </c>
      <c r="E18" s="35"/>
    </row>
    <row r="19" spans="1:5" x14ac:dyDescent="0.25">
      <c r="A19" s="35" t="s">
        <v>1125</v>
      </c>
      <c r="B19" s="35">
        <v>1</v>
      </c>
      <c r="E19" s="35"/>
    </row>
    <row r="20" spans="1:5" x14ac:dyDescent="0.25">
      <c r="A20" s="35" t="s">
        <v>1126</v>
      </c>
      <c r="B20" s="35">
        <v>0.75</v>
      </c>
      <c r="E20" s="35"/>
    </row>
    <row r="21" spans="1:5" x14ac:dyDescent="0.25">
      <c r="A21" s="35" t="s">
        <v>1127</v>
      </c>
      <c r="B21" s="35">
        <v>0.43</v>
      </c>
      <c r="E21" s="35"/>
    </row>
    <row r="22" spans="1:5" x14ac:dyDescent="0.25">
      <c r="A22" s="145" t="s">
        <v>1111</v>
      </c>
      <c r="B22" s="145">
        <v>0.65</v>
      </c>
      <c r="E22" s="35"/>
    </row>
    <row r="23" spans="1:5" x14ac:dyDescent="0.25">
      <c r="A23" s="35" t="s">
        <v>1128</v>
      </c>
      <c r="B23" s="35">
        <v>0.66</v>
      </c>
      <c r="E23" s="35"/>
    </row>
    <row r="24" spans="1:5" x14ac:dyDescent="0.25">
      <c r="A24" s="35" t="s">
        <v>1129</v>
      </c>
      <c r="B24" s="35">
        <v>0.98</v>
      </c>
      <c r="E24" s="35"/>
    </row>
    <row r="25" spans="1:5" x14ac:dyDescent="0.25">
      <c r="A25" s="35" t="s">
        <v>1433</v>
      </c>
      <c r="B25" s="35">
        <v>0.17</v>
      </c>
      <c r="E25" s="35"/>
    </row>
    <row r="26" spans="1:5" x14ac:dyDescent="0.25">
      <c r="A26" s="35" t="s">
        <v>1131</v>
      </c>
      <c r="B26" s="35">
        <v>0.8</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3" sqref="B3"/>
    </sheetView>
  </sheetViews>
  <sheetFormatPr defaultRowHeight="15" x14ac:dyDescent="0.25"/>
  <cols>
    <col min="1" max="1" width="24.5703125" style="35"/>
    <col min="2" max="2" width="9.140625" style="35"/>
    <col min="3" max="1025" width="8.5703125"/>
  </cols>
  <sheetData>
    <row r="1" spans="1:5" x14ac:dyDescent="0.25">
      <c r="A1" s="144" t="s">
        <v>1429</v>
      </c>
      <c r="B1" s="144">
        <v>0.77</v>
      </c>
    </row>
    <row r="2" spans="1:5" x14ac:dyDescent="0.25">
      <c r="A2" s="145" t="s">
        <v>1107</v>
      </c>
      <c r="B2" s="145">
        <v>0.86</v>
      </c>
    </row>
    <row r="3" spans="1:5" x14ac:dyDescent="0.25">
      <c r="A3" s="35" t="s">
        <v>1112</v>
      </c>
      <c r="B3" s="35">
        <v>1</v>
      </c>
    </row>
    <row r="4" spans="1:5" x14ac:dyDescent="0.25">
      <c r="A4" s="35" t="s">
        <v>1430</v>
      </c>
      <c r="B4" s="35">
        <v>1</v>
      </c>
      <c r="E4" s="35"/>
    </row>
    <row r="5" spans="1:5" x14ac:dyDescent="0.25">
      <c r="A5" s="35" t="s">
        <v>1114</v>
      </c>
      <c r="B5" s="35">
        <v>1</v>
      </c>
      <c r="E5" s="35"/>
    </row>
    <row r="6" spans="1:5" x14ac:dyDescent="0.25">
      <c r="A6" s="35" t="s">
        <v>1115</v>
      </c>
      <c r="B6" s="35">
        <v>1</v>
      </c>
      <c r="E6" s="35"/>
    </row>
    <row r="7" spans="1:5" x14ac:dyDescent="0.25">
      <c r="A7" s="35" t="s">
        <v>1116</v>
      </c>
      <c r="B7" s="35">
        <v>0.46</v>
      </c>
      <c r="E7" s="35"/>
    </row>
    <row r="8" spans="1:5" x14ac:dyDescent="0.25">
      <c r="A8" s="35" t="s">
        <v>1431</v>
      </c>
      <c r="B8" s="35">
        <v>0.69</v>
      </c>
      <c r="E8" s="35"/>
    </row>
    <row r="9" spans="1:5" x14ac:dyDescent="0.25">
      <c r="A9" s="145" t="s">
        <v>1432</v>
      </c>
      <c r="B9" s="145">
        <v>0.87</v>
      </c>
      <c r="E9" s="35"/>
    </row>
    <row r="10" spans="1:5" x14ac:dyDescent="0.25">
      <c r="A10" s="35" t="s">
        <v>1118</v>
      </c>
      <c r="B10" s="35">
        <v>0.83</v>
      </c>
      <c r="E10" s="35"/>
    </row>
    <row r="11" spans="1:5" x14ac:dyDescent="0.25">
      <c r="A11" s="35" t="s">
        <v>1119</v>
      </c>
      <c r="B11" s="35">
        <v>1</v>
      </c>
      <c r="E11" s="35"/>
    </row>
    <row r="12" spans="1:5" x14ac:dyDescent="0.25">
      <c r="A12" s="35" t="s">
        <v>1120</v>
      </c>
      <c r="B12" s="35">
        <v>0.66</v>
      </c>
      <c r="E12" s="35"/>
    </row>
    <row r="13" spans="1:5" x14ac:dyDescent="0.25">
      <c r="A13" s="35" t="s">
        <v>1121</v>
      </c>
      <c r="B13" s="35">
        <v>1</v>
      </c>
      <c r="E13" s="35"/>
    </row>
    <row r="14" spans="1:5" x14ac:dyDescent="0.25">
      <c r="A14" s="145" t="s">
        <v>1109</v>
      </c>
      <c r="B14" s="145">
        <v>0.85</v>
      </c>
      <c r="E14" s="35"/>
    </row>
    <row r="15" spans="1:5" x14ac:dyDescent="0.25">
      <c r="A15" s="35" t="s">
        <v>1122</v>
      </c>
      <c r="B15" s="35">
        <v>0.73</v>
      </c>
      <c r="E15" s="35"/>
    </row>
    <row r="16" spans="1:5" x14ac:dyDescent="0.25">
      <c r="A16" s="35" t="s">
        <v>1123</v>
      </c>
      <c r="B16" s="35">
        <v>0.88</v>
      </c>
      <c r="E16" s="35"/>
    </row>
    <row r="17" spans="1:5" x14ac:dyDescent="0.25">
      <c r="A17" s="35" t="s">
        <v>1124</v>
      </c>
      <c r="B17" s="35">
        <v>0.94</v>
      </c>
      <c r="E17" s="35"/>
    </row>
    <row r="18" spans="1:5" x14ac:dyDescent="0.25">
      <c r="A18" s="145" t="s">
        <v>1110</v>
      </c>
      <c r="B18" s="145">
        <v>0.68</v>
      </c>
      <c r="E18" s="35"/>
    </row>
    <row r="19" spans="1:5" x14ac:dyDescent="0.25">
      <c r="A19" s="35" t="s">
        <v>1125</v>
      </c>
      <c r="B19" s="35">
        <v>0.95</v>
      </c>
      <c r="E19" s="35"/>
    </row>
    <row r="20" spans="1:5" x14ac:dyDescent="0.25">
      <c r="A20" s="35" t="s">
        <v>1126</v>
      </c>
      <c r="B20" s="35">
        <v>0.5</v>
      </c>
      <c r="E20" s="35"/>
    </row>
    <row r="21" spans="1:5" x14ac:dyDescent="0.25">
      <c r="A21" s="35" t="s">
        <v>1127</v>
      </c>
      <c r="B21" s="35">
        <v>0.6</v>
      </c>
      <c r="E21" s="35"/>
    </row>
    <row r="22" spans="1:5" x14ac:dyDescent="0.25">
      <c r="A22" s="145" t="s">
        <v>1111</v>
      </c>
      <c r="B22" s="145">
        <v>0.61</v>
      </c>
      <c r="E22" s="35"/>
    </row>
    <row r="23" spans="1:5" x14ac:dyDescent="0.25">
      <c r="A23" s="35" t="s">
        <v>1128</v>
      </c>
      <c r="B23" s="35">
        <v>0.67</v>
      </c>
      <c r="E23" s="35"/>
    </row>
    <row r="24" spans="1:5" x14ac:dyDescent="0.25">
      <c r="A24" s="35" t="s">
        <v>1129</v>
      </c>
      <c r="B24" s="35">
        <v>0.67</v>
      </c>
      <c r="E24" s="35"/>
    </row>
    <row r="25" spans="1:5" x14ac:dyDescent="0.25">
      <c r="A25" s="35" t="s">
        <v>1433</v>
      </c>
      <c r="B25" s="35">
        <v>0.44</v>
      </c>
      <c r="E25" s="35"/>
    </row>
    <row r="26" spans="1:5" x14ac:dyDescent="0.25">
      <c r="A26" s="35" t="s">
        <v>1131</v>
      </c>
      <c r="B26" s="35">
        <v>0.67</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5" sqref="B25"/>
    </sheetView>
  </sheetViews>
  <sheetFormatPr defaultRowHeight="15" x14ac:dyDescent="0.25"/>
  <cols>
    <col min="1" max="1" width="24.5703125" style="35"/>
    <col min="2" max="2" width="9.140625" style="35"/>
    <col min="3" max="1025" width="8.5703125"/>
  </cols>
  <sheetData>
    <row r="1" spans="1:5" x14ac:dyDescent="0.25">
      <c r="A1" s="144" t="s">
        <v>1429</v>
      </c>
      <c r="B1" s="144">
        <v>0.78</v>
      </c>
    </row>
    <row r="2" spans="1:5" x14ac:dyDescent="0.25">
      <c r="A2" s="145" t="s">
        <v>1107</v>
      </c>
      <c r="B2" s="145">
        <v>0.94</v>
      </c>
    </row>
    <row r="3" spans="1:5" x14ac:dyDescent="0.25">
      <c r="A3" s="35" t="s">
        <v>1112</v>
      </c>
      <c r="B3" s="35">
        <v>1</v>
      </c>
    </row>
    <row r="4" spans="1:5" x14ac:dyDescent="0.25">
      <c r="A4" s="35" t="s">
        <v>1430</v>
      </c>
      <c r="B4" s="35">
        <v>1</v>
      </c>
      <c r="E4" s="35"/>
    </row>
    <row r="5" spans="1:5" x14ac:dyDescent="0.25">
      <c r="A5" s="35" t="s">
        <v>1114</v>
      </c>
      <c r="B5" s="35">
        <v>1</v>
      </c>
      <c r="E5" s="35"/>
    </row>
    <row r="6" spans="1:5" x14ac:dyDescent="0.25">
      <c r="A6" s="35" t="s">
        <v>1115</v>
      </c>
      <c r="B6" s="35">
        <v>1</v>
      </c>
      <c r="E6" s="35"/>
    </row>
    <row r="7" spans="1:5" x14ac:dyDescent="0.25">
      <c r="A7" s="35" t="s">
        <v>1116</v>
      </c>
      <c r="B7" s="35">
        <v>1</v>
      </c>
      <c r="E7" s="35"/>
    </row>
    <row r="8" spans="1:5" x14ac:dyDescent="0.25">
      <c r="A8" s="35" t="s">
        <v>1431</v>
      </c>
      <c r="B8" s="35">
        <v>0.64</v>
      </c>
      <c r="E8" s="35"/>
    </row>
    <row r="9" spans="1:5" x14ac:dyDescent="0.25">
      <c r="A9" s="145" t="s">
        <v>1432</v>
      </c>
      <c r="B9" s="145">
        <v>0.62</v>
      </c>
      <c r="E9" s="35"/>
    </row>
    <row r="10" spans="1:5" x14ac:dyDescent="0.25">
      <c r="A10" s="35" t="s">
        <v>1118</v>
      </c>
      <c r="B10" s="35">
        <v>0.7</v>
      </c>
      <c r="E10" s="35"/>
    </row>
    <row r="11" spans="1:5" x14ac:dyDescent="0.25">
      <c r="A11" s="35" t="s">
        <v>1119</v>
      </c>
      <c r="B11" s="35" t="s">
        <v>1031</v>
      </c>
      <c r="E11" s="35"/>
    </row>
    <row r="12" spans="1:5" x14ac:dyDescent="0.25">
      <c r="A12" s="35" t="s">
        <v>1120</v>
      </c>
      <c r="B12" s="35">
        <v>0.55000000000000004</v>
      </c>
      <c r="E12" s="35"/>
    </row>
    <row r="13" spans="1:5" x14ac:dyDescent="0.25">
      <c r="A13" s="35" t="s">
        <v>1121</v>
      </c>
      <c r="B13" s="35" t="s">
        <v>1031</v>
      </c>
      <c r="E13" s="35"/>
    </row>
    <row r="14" spans="1:5" x14ac:dyDescent="0.25">
      <c r="A14" s="145" t="s">
        <v>1109</v>
      </c>
      <c r="B14" s="145">
        <v>0.8</v>
      </c>
      <c r="E14" s="35"/>
    </row>
    <row r="15" spans="1:5" x14ac:dyDescent="0.25">
      <c r="A15" s="35" t="s">
        <v>1122</v>
      </c>
      <c r="B15" s="35">
        <v>0.82</v>
      </c>
      <c r="E15" s="35"/>
    </row>
    <row r="16" spans="1:5" x14ac:dyDescent="0.25">
      <c r="A16" s="35" t="s">
        <v>1123</v>
      </c>
      <c r="B16" s="35">
        <v>0.91</v>
      </c>
      <c r="E16" s="35"/>
    </row>
    <row r="17" spans="1:5" x14ac:dyDescent="0.25">
      <c r="A17" s="35" t="s">
        <v>1124</v>
      </c>
      <c r="B17" s="35">
        <v>0.67</v>
      </c>
      <c r="E17" s="35"/>
    </row>
    <row r="18" spans="1:5" x14ac:dyDescent="0.25">
      <c r="A18" s="145" t="s">
        <v>1110</v>
      </c>
      <c r="B18" s="145">
        <v>0.8</v>
      </c>
      <c r="E18" s="35"/>
    </row>
    <row r="19" spans="1:5" x14ac:dyDescent="0.25">
      <c r="A19" s="35" t="s">
        <v>1125</v>
      </c>
      <c r="B19" s="35">
        <v>0.95</v>
      </c>
      <c r="E19" s="35"/>
    </row>
    <row r="20" spans="1:5" x14ac:dyDescent="0.25">
      <c r="A20" s="35" t="s">
        <v>1126</v>
      </c>
      <c r="B20" s="35">
        <v>0.57999999999999996</v>
      </c>
      <c r="E20" s="35"/>
    </row>
    <row r="21" spans="1:5" x14ac:dyDescent="0.25">
      <c r="A21" s="35" t="s">
        <v>1127</v>
      </c>
      <c r="B21" s="35">
        <v>0.86</v>
      </c>
      <c r="E21" s="35"/>
    </row>
    <row r="22" spans="1:5" x14ac:dyDescent="0.25">
      <c r="A22" s="145" t="s">
        <v>1111</v>
      </c>
      <c r="B22" s="145">
        <v>0.72</v>
      </c>
      <c r="E22" s="35"/>
    </row>
    <row r="23" spans="1:5" x14ac:dyDescent="0.25">
      <c r="A23" s="35" t="s">
        <v>1128</v>
      </c>
      <c r="B23" s="35">
        <v>0.67</v>
      </c>
      <c r="E23" s="35"/>
    </row>
    <row r="24" spans="1:5" x14ac:dyDescent="0.25">
      <c r="A24" s="35" t="s">
        <v>1129</v>
      </c>
      <c r="B24" s="35">
        <v>0.75</v>
      </c>
      <c r="E24" s="35"/>
    </row>
    <row r="25" spans="1:5" x14ac:dyDescent="0.25">
      <c r="A25" s="35" t="s">
        <v>1433</v>
      </c>
      <c r="B25" s="35">
        <v>0.5</v>
      </c>
      <c r="E25" s="35"/>
    </row>
    <row r="26" spans="1:5" x14ac:dyDescent="0.25">
      <c r="A26" s="35" t="s">
        <v>1131</v>
      </c>
      <c r="B26" s="35">
        <v>0.96</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zoomScaleNormal="100" workbookViewId="0">
      <selection activeCell="LS42" sqref="LS42"/>
    </sheetView>
  </sheetViews>
  <sheetFormatPr defaultRowHeight="15" x14ac:dyDescent="0.25"/>
  <cols>
    <col min="1" max="1" width="24.5703125" style="35"/>
    <col min="2" max="2" width="9.140625" style="35"/>
    <col min="3" max="1025" width="8.5703125"/>
  </cols>
  <sheetData>
    <row r="1" spans="1:5" x14ac:dyDescent="0.25">
      <c r="A1" s="144" t="s">
        <v>1429</v>
      </c>
      <c r="B1" s="144">
        <v>0.76</v>
      </c>
    </row>
    <row r="2" spans="1:5" x14ac:dyDescent="0.25">
      <c r="A2" s="145" t="s">
        <v>1107</v>
      </c>
      <c r="B2" s="145">
        <v>0.87</v>
      </c>
    </row>
    <row r="3" spans="1:5" x14ac:dyDescent="0.25">
      <c r="A3" s="35" t="s">
        <v>1112</v>
      </c>
      <c r="B3" s="35">
        <v>0.88</v>
      </c>
    </row>
    <row r="4" spans="1:5" x14ac:dyDescent="0.25">
      <c r="A4" s="35" t="s">
        <v>1430</v>
      </c>
      <c r="B4" s="35">
        <v>0.71</v>
      </c>
      <c r="E4" s="35"/>
    </row>
    <row r="5" spans="1:5" x14ac:dyDescent="0.25">
      <c r="A5" s="35" t="s">
        <v>1114</v>
      </c>
      <c r="B5" s="35">
        <v>1</v>
      </c>
      <c r="E5" s="35"/>
    </row>
    <row r="6" spans="1:5" x14ac:dyDescent="0.25">
      <c r="A6" s="35" t="s">
        <v>1115</v>
      </c>
      <c r="B6" s="35">
        <v>1</v>
      </c>
      <c r="E6" s="35"/>
    </row>
    <row r="7" spans="1:5" x14ac:dyDescent="0.25">
      <c r="A7" s="35" t="s">
        <v>1116</v>
      </c>
      <c r="B7" s="35">
        <v>0.77</v>
      </c>
      <c r="E7" s="35"/>
    </row>
    <row r="8" spans="1:5" x14ac:dyDescent="0.25">
      <c r="A8" s="35" t="s">
        <v>1431</v>
      </c>
      <c r="B8" s="35">
        <v>0.83</v>
      </c>
      <c r="E8" s="35"/>
    </row>
    <row r="9" spans="1:5" x14ac:dyDescent="0.25">
      <c r="A9" s="145" t="s">
        <v>1432</v>
      </c>
      <c r="B9" s="145">
        <v>0.85</v>
      </c>
      <c r="E9" s="35"/>
    </row>
    <row r="10" spans="1:5" x14ac:dyDescent="0.25">
      <c r="A10" s="35" t="s">
        <v>1118</v>
      </c>
      <c r="B10" s="35">
        <v>0.9</v>
      </c>
      <c r="E10" s="35"/>
    </row>
    <row r="11" spans="1:5" x14ac:dyDescent="0.25">
      <c r="A11" s="35" t="s">
        <v>1119</v>
      </c>
      <c r="B11" s="35">
        <v>0.88</v>
      </c>
      <c r="E11" s="35"/>
    </row>
    <row r="12" spans="1:5" x14ac:dyDescent="0.25">
      <c r="A12" s="35" t="s">
        <v>1120</v>
      </c>
      <c r="B12" s="35">
        <v>0.63</v>
      </c>
      <c r="E12" s="35"/>
    </row>
    <row r="13" spans="1:5" x14ac:dyDescent="0.25">
      <c r="A13" s="35" t="s">
        <v>1121</v>
      </c>
      <c r="B13" s="35">
        <v>1</v>
      </c>
      <c r="E13" s="35"/>
    </row>
    <row r="14" spans="1:5" x14ac:dyDescent="0.25">
      <c r="A14" s="145" t="s">
        <v>1109</v>
      </c>
      <c r="B14" s="145">
        <v>0.74</v>
      </c>
      <c r="E14" s="35"/>
    </row>
    <row r="15" spans="1:5" x14ac:dyDescent="0.25">
      <c r="A15" s="35" t="s">
        <v>1122</v>
      </c>
      <c r="B15" s="35">
        <v>0.65</v>
      </c>
      <c r="E15" s="35"/>
    </row>
    <row r="16" spans="1:5" x14ac:dyDescent="0.25">
      <c r="A16" s="35" t="s">
        <v>1123</v>
      </c>
      <c r="B16" s="35">
        <v>0.89</v>
      </c>
      <c r="E16" s="35"/>
    </row>
    <row r="17" spans="1:5" x14ac:dyDescent="0.25">
      <c r="A17" s="35" t="s">
        <v>1124</v>
      </c>
      <c r="B17" s="35">
        <v>0.68</v>
      </c>
      <c r="E17" s="35"/>
    </row>
    <row r="18" spans="1:5" x14ac:dyDescent="0.25">
      <c r="A18" s="145" t="s">
        <v>1110</v>
      </c>
      <c r="B18" s="145">
        <v>0.61</v>
      </c>
      <c r="E18" s="35"/>
    </row>
    <row r="19" spans="1:5" x14ac:dyDescent="0.25">
      <c r="A19" s="35" t="s">
        <v>1125</v>
      </c>
      <c r="B19" s="35">
        <v>0.95</v>
      </c>
      <c r="E19" s="35"/>
    </row>
    <row r="20" spans="1:5" x14ac:dyDescent="0.25">
      <c r="A20" s="35" t="s">
        <v>1126</v>
      </c>
      <c r="B20" s="35">
        <v>0.57999999999999996</v>
      </c>
      <c r="E20" s="35"/>
    </row>
    <row r="21" spans="1:5" x14ac:dyDescent="0.25">
      <c r="A21" s="35" t="s">
        <v>1127</v>
      </c>
      <c r="B21" s="35">
        <v>0.31</v>
      </c>
      <c r="E21" s="35"/>
    </row>
    <row r="22" spans="1:5" x14ac:dyDescent="0.25">
      <c r="A22" s="145" t="s">
        <v>1111</v>
      </c>
      <c r="B22" s="145">
        <v>0.72</v>
      </c>
      <c r="E22" s="35"/>
    </row>
    <row r="23" spans="1:5" x14ac:dyDescent="0.25">
      <c r="A23" s="35" t="s">
        <v>1128</v>
      </c>
      <c r="B23" s="35">
        <v>0.67</v>
      </c>
      <c r="E23" s="35"/>
    </row>
    <row r="24" spans="1:5" x14ac:dyDescent="0.25">
      <c r="A24" s="35" t="s">
        <v>1129</v>
      </c>
      <c r="B24" s="35">
        <v>1</v>
      </c>
      <c r="E24" s="35"/>
    </row>
    <row r="25" spans="1:5" x14ac:dyDescent="0.25">
      <c r="A25" s="35" t="s">
        <v>1433</v>
      </c>
      <c r="B25" s="35">
        <v>0.5</v>
      </c>
      <c r="E25" s="35"/>
    </row>
    <row r="26" spans="1:5" x14ac:dyDescent="0.25">
      <c r="A26" s="35" t="s">
        <v>1131</v>
      </c>
      <c r="B26" s="35">
        <v>0.73</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6" sqref="B26"/>
    </sheetView>
  </sheetViews>
  <sheetFormatPr defaultRowHeight="15" x14ac:dyDescent="0.25"/>
  <cols>
    <col min="1" max="1" width="24.5703125" style="35"/>
    <col min="2" max="2" width="9.140625" style="35"/>
    <col min="3" max="1025" width="8.5703125"/>
  </cols>
  <sheetData>
    <row r="1" spans="1:5" x14ac:dyDescent="0.25">
      <c r="A1" s="144" t="s">
        <v>1429</v>
      </c>
      <c r="B1" s="144">
        <v>0.82</v>
      </c>
    </row>
    <row r="2" spans="1:5" x14ac:dyDescent="0.25">
      <c r="A2" s="145" t="s">
        <v>1107</v>
      </c>
      <c r="B2" s="145">
        <v>0.91</v>
      </c>
    </row>
    <row r="3" spans="1:5" x14ac:dyDescent="0.25">
      <c r="A3" s="35" t="s">
        <v>1112</v>
      </c>
      <c r="B3" s="35">
        <v>1</v>
      </c>
    </row>
    <row r="4" spans="1:5" x14ac:dyDescent="0.25">
      <c r="A4" s="35" t="s">
        <v>1430</v>
      </c>
      <c r="B4" s="35">
        <v>1</v>
      </c>
      <c r="E4" s="35"/>
    </row>
    <row r="5" spans="1:5" x14ac:dyDescent="0.25">
      <c r="A5" s="35" t="s">
        <v>1114</v>
      </c>
      <c r="B5" s="35">
        <v>1</v>
      </c>
      <c r="E5" s="35"/>
    </row>
    <row r="6" spans="1:5" x14ac:dyDescent="0.25">
      <c r="A6" s="35" t="s">
        <v>1115</v>
      </c>
      <c r="B6" s="35">
        <v>1</v>
      </c>
      <c r="E6" s="35"/>
    </row>
    <row r="7" spans="1:5" x14ac:dyDescent="0.25">
      <c r="A7" s="35" t="s">
        <v>1116</v>
      </c>
      <c r="B7" s="35">
        <v>0.62</v>
      </c>
      <c r="E7" s="35"/>
    </row>
    <row r="8" spans="1:5" x14ac:dyDescent="0.25">
      <c r="A8" s="35" t="s">
        <v>1431</v>
      </c>
      <c r="B8" s="35">
        <v>0.85</v>
      </c>
      <c r="E8" s="35"/>
    </row>
    <row r="9" spans="1:5" x14ac:dyDescent="0.25">
      <c r="A9" s="145" t="s">
        <v>1432</v>
      </c>
      <c r="B9" s="145">
        <v>0.73</v>
      </c>
      <c r="E9" s="35"/>
    </row>
    <row r="10" spans="1:5" x14ac:dyDescent="0.25">
      <c r="A10" s="35" t="s">
        <v>1118</v>
      </c>
      <c r="B10" s="35">
        <v>0.31</v>
      </c>
      <c r="E10" s="35"/>
    </row>
    <row r="11" spans="1:5" x14ac:dyDescent="0.25">
      <c r="A11" s="35" t="s">
        <v>1119</v>
      </c>
      <c r="B11" s="35">
        <v>0.77</v>
      </c>
      <c r="E11" s="35"/>
    </row>
    <row r="12" spans="1:5" x14ac:dyDescent="0.25">
      <c r="A12" s="35" t="s">
        <v>1120</v>
      </c>
      <c r="B12" s="35">
        <v>0.86</v>
      </c>
      <c r="E12" s="35"/>
    </row>
    <row r="13" spans="1:5" x14ac:dyDescent="0.25">
      <c r="A13" s="35" t="s">
        <v>1121</v>
      </c>
      <c r="B13" s="35">
        <v>1</v>
      </c>
      <c r="E13" s="35"/>
    </row>
    <row r="14" spans="1:5" x14ac:dyDescent="0.25">
      <c r="A14" s="145" t="s">
        <v>1109</v>
      </c>
      <c r="B14" s="145">
        <v>0.83</v>
      </c>
      <c r="E14" s="35"/>
    </row>
    <row r="15" spans="1:5" x14ac:dyDescent="0.25">
      <c r="A15" s="35" t="s">
        <v>1122</v>
      </c>
      <c r="B15" s="35">
        <v>0.82</v>
      </c>
      <c r="E15" s="35"/>
    </row>
    <row r="16" spans="1:5" x14ac:dyDescent="0.25">
      <c r="A16" s="35" t="s">
        <v>1123</v>
      </c>
      <c r="B16" s="35">
        <v>0.98</v>
      </c>
      <c r="E16" s="35"/>
    </row>
    <row r="17" spans="1:5" x14ac:dyDescent="0.25">
      <c r="A17" s="35" t="s">
        <v>1124</v>
      </c>
      <c r="B17" s="35">
        <v>0.69</v>
      </c>
      <c r="E17" s="35"/>
    </row>
    <row r="18" spans="1:5" x14ac:dyDescent="0.25">
      <c r="A18" s="145" t="s">
        <v>1110</v>
      </c>
      <c r="B18" s="145">
        <v>0.85</v>
      </c>
      <c r="E18" s="35"/>
    </row>
    <row r="19" spans="1:5" x14ac:dyDescent="0.25">
      <c r="A19" s="35" t="s">
        <v>1125</v>
      </c>
      <c r="B19" s="35">
        <v>0.95</v>
      </c>
      <c r="E19" s="35"/>
    </row>
    <row r="20" spans="1:5" x14ac:dyDescent="0.25">
      <c r="A20" s="35" t="s">
        <v>1126</v>
      </c>
      <c r="B20" s="35">
        <v>0.75</v>
      </c>
      <c r="E20" s="35"/>
    </row>
    <row r="21" spans="1:5" x14ac:dyDescent="0.25">
      <c r="A21" s="35" t="s">
        <v>1127</v>
      </c>
      <c r="B21" s="35">
        <v>0.85</v>
      </c>
      <c r="E21" s="35"/>
    </row>
    <row r="22" spans="1:5" x14ac:dyDescent="0.25">
      <c r="A22" s="145" t="s">
        <v>1111</v>
      </c>
      <c r="B22" s="145">
        <v>0.78</v>
      </c>
      <c r="E22" s="35"/>
    </row>
    <row r="23" spans="1:5" x14ac:dyDescent="0.25">
      <c r="A23" s="35" t="s">
        <v>1128</v>
      </c>
      <c r="B23" s="35">
        <v>0.56000000000000005</v>
      </c>
      <c r="E23" s="35"/>
    </row>
    <row r="24" spans="1:5" x14ac:dyDescent="0.25">
      <c r="A24" s="35" t="s">
        <v>1129</v>
      </c>
      <c r="B24" s="35">
        <v>1</v>
      </c>
      <c r="E24" s="35"/>
    </row>
    <row r="25" spans="1:5" x14ac:dyDescent="0.25">
      <c r="A25" s="35" t="s">
        <v>1433</v>
      </c>
      <c r="B25" s="35">
        <v>0.66</v>
      </c>
      <c r="E25" s="35"/>
    </row>
    <row r="26" spans="1:5" x14ac:dyDescent="0.25">
      <c r="A26" s="35" t="s">
        <v>1131</v>
      </c>
      <c r="B26" s="35">
        <v>0.88</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6" sqref="B26"/>
    </sheetView>
  </sheetViews>
  <sheetFormatPr defaultRowHeight="15" x14ac:dyDescent="0.25"/>
  <cols>
    <col min="1" max="1" width="24.5703125" style="35"/>
    <col min="2" max="2" width="9.140625" style="35"/>
    <col min="3" max="1025" width="8.5703125"/>
  </cols>
  <sheetData>
    <row r="1" spans="1:5" x14ac:dyDescent="0.25">
      <c r="A1" s="144" t="s">
        <v>1429</v>
      </c>
      <c r="B1" s="144">
        <v>0.78</v>
      </c>
    </row>
    <row r="2" spans="1:5" x14ac:dyDescent="0.25">
      <c r="A2" s="145" t="s">
        <v>1107</v>
      </c>
      <c r="B2" s="145">
        <v>0.75</v>
      </c>
    </row>
    <row r="3" spans="1:5" x14ac:dyDescent="0.25">
      <c r="A3" s="35" t="s">
        <v>1112</v>
      </c>
      <c r="B3" s="35">
        <v>0.75</v>
      </c>
    </row>
    <row r="4" spans="1:5" x14ac:dyDescent="0.25">
      <c r="A4" s="35" t="s">
        <v>1430</v>
      </c>
      <c r="B4" s="35">
        <v>0.71</v>
      </c>
      <c r="E4" s="35"/>
    </row>
    <row r="5" spans="1:5" x14ac:dyDescent="0.25">
      <c r="A5" s="35" t="s">
        <v>1114</v>
      </c>
      <c r="B5" s="35">
        <v>0.67</v>
      </c>
      <c r="E5" s="35"/>
    </row>
    <row r="6" spans="1:5" x14ac:dyDescent="0.25">
      <c r="A6" s="35" t="s">
        <v>1115</v>
      </c>
      <c r="B6" s="35">
        <v>1</v>
      </c>
      <c r="E6" s="35"/>
    </row>
    <row r="7" spans="1:5" x14ac:dyDescent="0.25">
      <c r="A7" s="35" t="s">
        <v>1116</v>
      </c>
      <c r="B7" s="35">
        <v>0.74</v>
      </c>
      <c r="E7" s="35"/>
    </row>
    <row r="8" spans="1:5" x14ac:dyDescent="0.25">
      <c r="A8" s="35" t="s">
        <v>1431</v>
      </c>
      <c r="B8" s="35">
        <v>0.69</v>
      </c>
      <c r="E8" s="35"/>
    </row>
    <row r="9" spans="1:5" x14ac:dyDescent="0.25">
      <c r="A9" s="145" t="s">
        <v>1432</v>
      </c>
      <c r="B9" s="145">
        <v>0.95</v>
      </c>
      <c r="E9" s="35"/>
    </row>
    <row r="10" spans="1:5" x14ac:dyDescent="0.25">
      <c r="A10" s="35" t="s">
        <v>1118</v>
      </c>
      <c r="B10" s="35">
        <v>0.81</v>
      </c>
      <c r="E10" s="35"/>
    </row>
    <row r="11" spans="1:5" x14ac:dyDescent="0.25">
      <c r="A11" s="35" t="s">
        <v>1119</v>
      </c>
      <c r="B11" s="35">
        <v>0.98</v>
      </c>
      <c r="E11" s="35"/>
    </row>
    <row r="12" spans="1:5" x14ac:dyDescent="0.25">
      <c r="A12" s="35" t="s">
        <v>1120</v>
      </c>
      <c r="B12" s="35">
        <v>1</v>
      </c>
      <c r="E12" s="35"/>
    </row>
    <row r="13" spans="1:5" x14ac:dyDescent="0.25">
      <c r="A13" s="35" t="s">
        <v>1121</v>
      </c>
      <c r="B13" s="35">
        <v>1</v>
      </c>
      <c r="E13" s="35"/>
    </row>
    <row r="14" spans="1:5" x14ac:dyDescent="0.25">
      <c r="A14" s="145" t="s">
        <v>1109</v>
      </c>
      <c r="B14" s="145">
        <v>0.71</v>
      </c>
      <c r="E14" s="35"/>
    </row>
    <row r="15" spans="1:5" x14ac:dyDescent="0.25">
      <c r="A15" s="35" t="s">
        <v>1122</v>
      </c>
      <c r="B15" s="35">
        <v>0.78</v>
      </c>
      <c r="E15" s="35"/>
    </row>
    <row r="16" spans="1:5" x14ac:dyDescent="0.25">
      <c r="A16" s="35" t="s">
        <v>1123</v>
      </c>
      <c r="B16" s="35">
        <v>0.54</v>
      </c>
      <c r="E16" s="35"/>
    </row>
    <row r="17" spans="1:5" x14ac:dyDescent="0.25">
      <c r="A17" s="35" t="s">
        <v>1124</v>
      </c>
      <c r="B17" s="35">
        <v>0.81</v>
      </c>
      <c r="E17" s="35"/>
    </row>
    <row r="18" spans="1:5" x14ac:dyDescent="0.25">
      <c r="A18" s="145" t="s">
        <v>1110</v>
      </c>
      <c r="B18" s="145">
        <v>0.75</v>
      </c>
      <c r="E18" s="35"/>
    </row>
    <row r="19" spans="1:5" x14ac:dyDescent="0.25">
      <c r="A19" s="35" t="s">
        <v>1125</v>
      </c>
      <c r="B19" s="35">
        <v>0.47</v>
      </c>
      <c r="E19" s="35"/>
    </row>
    <row r="20" spans="1:5" x14ac:dyDescent="0.25">
      <c r="A20" s="35" t="s">
        <v>1126</v>
      </c>
      <c r="B20" s="35">
        <v>0.83</v>
      </c>
      <c r="E20" s="35"/>
    </row>
    <row r="21" spans="1:5" x14ac:dyDescent="0.25">
      <c r="A21" s="35" t="s">
        <v>1127</v>
      </c>
      <c r="B21" s="35">
        <v>0.94</v>
      </c>
      <c r="E21" s="35"/>
    </row>
    <row r="22" spans="1:5" x14ac:dyDescent="0.25">
      <c r="A22" s="145" t="s">
        <v>1111</v>
      </c>
      <c r="B22" s="145">
        <v>0.76</v>
      </c>
      <c r="E22" s="35"/>
    </row>
    <row r="23" spans="1:5" x14ac:dyDescent="0.25">
      <c r="A23" s="35" t="s">
        <v>1128</v>
      </c>
      <c r="B23" s="35">
        <v>0.55000000000000004</v>
      </c>
      <c r="E23" s="35"/>
    </row>
    <row r="24" spans="1:5" x14ac:dyDescent="0.25">
      <c r="A24" s="35" t="s">
        <v>1129</v>
      </c>
      <c r="B24" s="35">
        <v>0.66</v>
      </c>
      <c r="E24" s="35"/>
    </row>
    <row r="25" spans="1:5" x14ac:dyDescent="0.25">
      <c r="A25" s="35" t="s">
        <v>1433</v>
      </c>
      <c r="B25" s="35">
        <v>0.83</v>
      </c>
      <c r="E25" s="35"/>
    </row>
    <row r="26" spans="1:5" x14ac:dyDescent="0.25">
      <c r="A26" s="35" t="s">
        <v>1131</v>
      </c>
      <c r="B26" s="35">
        <v>1</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3" sqref="B23"/>
    </sheetView>
  </sheetViews>
  <sheetFormatPr defaultRowHeight="15" x14ac:dyDescent="0.25"/>
  <cols>
    <col min="1" max="1" width="24.5703125" style="35"/>
    <col min="2" max="2" width="9.140625" style="35"/>
    <col min="3" max="1025" width="8.5703125"/>
  </cols>
  <sheetData>
    <row r="1" spans="1:5" x14ac:dyDescent="0.25">
      <c r="A1" s="144" t="s">
        <v>1429</v>
      </c>
      <c r="B1" s="144">
        <v>0.74</v>
      </c>
    </row>
    <row r="2" spans="1:5" x14ac:dyDescent="0.25">
      <c r="A2" s="145" t="s">
        <v>1107</v>
      </c>
      <c r="B2" s="145">
        <v>0.85</v>
      </c>
    </row>
    <row r="3" spans="1:5" x14ac:dyDescent="0.25">
      <c r="A3" s="35" t="s">
        <v>1112</v>
      </c>
      <c r="B3" s="35">
        <v>0.86</v>
      </c>
    </row>
    <row r="4" spans="1:5" x14ac:dyDescent="0.25">
      <c r="A4" s="35" t="s">
        <v>1430</v>
      </c>
      <c r="B4" s="35">
        <v>0.71</v>
      </c>
      <c r="E4" s="35"/>
    </row>
    <row r="5" spans="1:5" x14ac:dyDescent="0.25">
      <c r="A5" s="35" t="s">
        <v>1114</v>
      </c>
      <c r="B5" s="35">
        <v>1</v>
      </c>
      <c r="E5" s="35"/>
    </row>
    <row r="6" spans="1:5" x14ac:dyDescent="0.25">
      <c r="A6" s="35" t="s">
        <v>1115</v>
      </c>
      <c r="B6" s="35">
        <v>1</v>
      </c>
      <c r="E6" s="35"/>
    </row>
    <row r="7" spans="1:5" x14ac:dyDescent="0.25">
      <c r="A7" s="35" t="s">
        <v>1116</v>
      </c>
      <c r="B7" s="35">
        <v>0.73</v>
      </c>
      <c r="E7" s="35"/>
    </row>
    <row r="8" spans="1:5" x14ac:dyDescent="0.25">
      <c r="A8" s="35" t="s">
        <v>1431</v>
      </c>
      <c r="B8" s="35">
        <v>0.8</v>
      </c>
      <c r="E8" s="35"/>
    </row>
    <row r="9" spans="1:5" x14ac:dyDescent="0.25">
      <c r="A9" s="145" t="s">
        <v>1432</v>
      </c>
      <c r="B9" s="145">
        <v>0.64</v>
      </c>
      <c r="E9" s="35"/>
    </row>
    <row r="10" spans="1:5" x14ac:dyDescent="0.25">
      <c r="A10" s="35" t="s">
        <v>1118</v>
      </c>
      <c r="B10" s="35">
        <v>0.57999999999999996</v>
      </c>
      <c r="E10" s="35"/>
    </row>
    <row r="11" spans="1:5" x14ac:dyDescent="0.25">
      <c r="A11" s="35" t="s">
        <v>1119</v>
      </c>
      <c r="B11" s="35">
        <v>0.74</v>
      </c>
      <c r="E11" s="35"/>
    </row>
    <row r="12" spans="1:5" x14ac:dyDescent="0.25">
      <c r="A12" s="35" t="s">
        <v>1120</v>
      </c>
      <c r="B12" s="35">
        <v>0.77</v>
      </c>
      <c r="E12" s="35"/>
    </row>
    <row r="13" spans="1:5" x14ac:dyDescent="0.25">
      <c r="A13" s="35" t="s">
        <v>1121</v>
      </c>
      <c r="B13" s="35">
        <v>0.45</v>
      </c>
      <c r="E13" s="35"/>
    </row>
    <row r="14" spans="1:5" x14ac:dyDescent="0.25">
      <c r="A14" s="145" t="s">
        <v>1109</v>
      </c>
      <c r="B14" s="145">
        <v>0.76</v>
      </c>
      <c r="E14" s="35"/>
    </row>
    <row r="15" spans="1:5" x14ac:dyDescent="0.25">
      <c r="A15" s="35" t="s">
        <v>1122</v>
      </c>
      <c r="B15" s="35">
        <v>0.76</v>
      </c>
      <c r="E15" s="35"/>
    </row>
    <row r="16" spans="1:5" x14ac:dyDescent="0.25">
      <c r="A16" s="35" t="s">
        <v>1123</v>
      </c>
      <c r="B16" s="35">
        <v>0.89</v>
      </c>
      <c r="E16" s="35"/>
    </row>
    <row r="17" spans="1:5" x14ac:dyDescent="0.25">
      <c r="A17" s="35" t="s">
        <v>1124</v>
      </c>
      <c r="B17" s="35">
        <v>0.63</v>
      </c>
      <c r="E17" s="35"/>
    </row>
    <row r="18" spans="1:5" x14ac:dyDescent="0.25">
      <c r="A18" s="145" t="s">
        <v>1110</v>
      </c>
      <c r="B18" s="145">
        <v>0.82</v>
      </c>
      <c r="E18" s="35"/>
    </row>
    <row r="19" spans="1:5" x14ac:dyDescent="0.25">
      <c r="A19" s="35" t="s">
        <v>1125</v>
      </c>
      <c r="B19" s="35">
        <v>0.95</v>
      </c>
      <c r="E19" s="35"/>
    </row>
    <row r="20" spans="1:5" x14ac:dyDescent="0.25">
      <c r="A20" s="35" t="s">
        <v>1126</v>
      </c>
      <c r="B20" s="35">
        <v>0.67</v>
      </c>
      <c r="E20" s="35"/>
    </row>
    <row r="21" spans="1:5" x14ac:dyDescent="0.25">
      <c r="A21" s="35" t="s">
        <v>1127</v>
      </c>
      <c r="B21" s="35">
        <v>0.85</v>
      </c>
      <c r="E21" s="35"/>
    </row>
    <row r="22" spans="1:5" x14ac:dyDescent="0.25">
      <c r="A22" s="145" t="s">
        <v>1111</v>
      </c>
      <c r="B22" s="145">
        <v>0.62</v>
      </c>
      <c r="E22" s="35"/>
    </row>
    <row r="23" spans="1:5" x14ac:dyDescent="0.25">
      <c r="A23" s="35" t="s">
        <v>1128</v>
      </c>
      <c r="B23" s="35">
        <v>0.67</v>
      </c>
      <c r="E23" s="35"/>
    </row>
    <row r="24" spans="1:5" x14ac:dyDescent="0.25">
      <c r="A24" s="35" t="s">
        <v>1129</v>
      </c>
      <c r="B24" s="35">
        <v>0.28000000000000003</v>
      </c>
      <c r="E24" s="35"/>
    </row>
    <row r="25" spans="1:5" x14ac:dyDescent="0.25">
      <c r="A25" s="35" t="s">
        <v>1433</v>
      </c>
      <c r="B25" s="35">
        <v>0.75</v>
      </c>
      <c r="E25" s="35"/>
    </row>
    <row r="26" spans="1:5" x14ac:dyDescent="0.25">
      <c r="A26" s="35" t="s">
        <v>1131</v>
      </c>
      <c r="B26" s="35">
        <v>0.78</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6" sqref="B26"/>
    </sheetView>
  </sheetViews>
  <sheetFormatPr defaultRowHeight="15" x14ac:dyDescent="0.25"/>
  <cols>
    <col min="1" max="1" width="24.5703125" style="35"/>
    <col min="2" max="2" width="9.140625" style="35"/>
    <col min="3" max="1025" width="8.5703125"/>
  </cols>
  <sheetData>
    <row r="1" spans="1:5" x14ac:dyDescent="0.25">
      <c r="A1" s="144" t="s">
        <v>1429</v>
      </c>
      <c r="B1" s="144">
        <v>0.86</v>
      </c>
    </row>
    <row r="2" spans="1:5" x14ac:dyDescent="0.25">
      <c r="A2" s="145" t="s">
        <v>1107</v>
      </c>
      <c r="B2" s="145">
        <v>0.87</v>
      </c>
    </row>
    <row r="3" spans="1:5" x14ac:dyDescent="0.25">
      <c r="A3" s="35" t="s">
        <v>1112</v>
      </c>
      <c r="B3" s="35">
        <v>0.8</v>
      </c>
    </row>
    <row r="4" spans="1:5" x14ac:dyDescent="0.25">
      <c r="A4" s="35" t="s">
        <v>1430</v>
      </c>
      <c r="B4" s="35">
        <v>1</v>
      </c>
      <c r="E4" s="35"/>
    </row>
    <row r="5" spans="1:5" x14ac:dyDescent="0.25">
      <c r="A5" s="35" t="s">
        <v>1114</v>
      </c>
      <c r="B5" s="35">
        <v>1</v>
      </c>
      <c r="E5" s="35"/>
    </row>
    <row r="6" spans="1:5" x14ac:dyDescent="0.25">
      <c r="A6" s="35" t="s">
        <v>1115</v>
      </c>
      <c r="B6" s="35">
        <v>1</v>
      </c>
      <c r="E6" s="35"/>
    </row>
    <row r="7" spans="1:5" x14ac:dyDescent="0.25">
      <c r="A7" s="35" t="s">
        <v>1116</v>
      </c>
      <c r="B7" s="35">
        <v>0.68</v>
      </c>
      <c r="E7" s="35"/>
    </row>
    <row r="8" spans="1:5" x14ac:dyDescent="0.25">
      <c r="A8" s="35" t="s">
        <v>1431</v>
      </c>
      <c r="B8" s="35">
        <v>0.76</v>
      </c>
      <c r="E8" s="35"/>
    </row>
    <row r="9" spans="1:5" x14ac:dyDescent="0.25">
      <c r="A9" s="145" t="s">
        <v>1432</v>
      </c>
      <c r="B9" s="145">
        <v>0.99</v>
      </c>
      <c r="E9" s="35"/>
    </row>
    <row r="10" spans="1:5" x14ac:dyDescent="0.25">
      <c r="A10" s="35" t="s">
        <v>1118</v>
      </c>
      <c r="B10" s="35">
        <v>1</v>
      </c>
      <c r="E10" s="35"/>
    </row>
    <row r="11" spans="1:5" x14ac:dyDescent="0.25">
      <c r="A11" s="35" t="s">
        <v>1119</v>
      </c>
      <c r="B11" s="35">
        <v>1</v>
      </c>
      <c r="E11" s="35"/>
    </row>
    <row r="12" spans="1:5" x14ac:dyDescent="0.25">
      <c r="A12" s="35" t="s">
        <v>1120</v>
      </c>
      <c r="B12" s="35">
        <v>0.98</v>
      </c>
      <c r="E12" s="35"/>
    </row>
    <row r="13" spans="1:5" x14ac:dyDescent="0.25">
      <c r="A13" s="35" t="s">
        <v>1121</v>
      </c>
      <c r="B13" s="35" t="s">
        <v>1031</v>
      </c>
      <c r="E13" s="35"/>
    </row>
    <row r="14" spans="1:5" x14ac:dyDescent="0.25">
      <c r="A14" s="145" t="s">
        <v>1109</v>
      </c>
      <c r="B14" s="145">
        <v>0.84</v>
      </c>
      <c r="E14" s="35"/>
    </row>
    <row r="15" spans="1:5" x14ac:dyDescent="0.25">
      <c r="A15" s="35" t="s">
        <v>1122</v>
      </c>
      <c r="B15" s="35">
        <v>0.83</v>
      </c>
      <c r="E15" s="35"/>
    </row>
    <row r="16" spans="1:5" x14ac:dyDescent="0.25">
      <c r="A16" s="35" t="s">
        <v>1123</v>
      </c>
      <c r="B16" s="35">
        <v>0.79</v>
      </c>
      <c r="E16" s="35"/>
    </row>
    <row r="17" spans="1:5" x14ac:dyDescent="0.25">
      <c r="A17" s="35" t="s">
        <v>1124</v>
      </c>
      <c r="B17" s="35">
        <v>0.89</v>
      </c>
      <c r="E17" s="35"/>
    </row>
    <row r="18" spans="1:5" x14ac:dyDescent="0.25">
      <c r="A18" s="145" t="s">
        <v>1110</v>
      </c>
      <c r="B18" s="145">
        <v>0.92</v>
      </c>
      <c r="E18" s="35"/>
    </row>
    <row r="19" spans="1:5" x14ac:dyDescent="0.25">
      <c r="A19" s="35" t="s">
        <v>1125</v>
      </c>
      <c r="B19" s="35">
        <v>0.95</v>
      </c>
      <c r="E19" s="35"/>
    </row>
    <row r="20" spans="1:5" x14ac:dyDescent="0.25">
      <c r="A20" s="35" t="s">
        <v>1126</v>
      </c>
      <c r="B20" s="35">
        <v>0.92</v>
      </c>
      <c r="E20" s="35"/>
    </row>
    <row r="21" spans="1:5" x14ac:dyDescent="0.25">
      <c r="A21" s="35" t="s">
        <v>1127</v>
      </c>
      <c r="B21" s="35">
        <v>0.9</v>
      </c>
      <c r="E21" s="35"/>
    </row>
    <row r="22" spans="1:5" x14ac:dyDescent="0.25">
      <c r="A22" s="145" t="s">
        <v>1111</v>
      </c>
      <c r="B22" s="145">
        <v>0.7</v>
      </c>
      <c r="E22" s="35"/>
    </row>
    <row r="23" spans="1:5" x14ac:dyDescent="0.25">
      <c r="A23" s="35" t="s">
        <v>1128</v>
      </c>
      <c r="B23" s="35">
        <v>0.83</v>
      </c>
      <c r="E23" s="35"/>
    </row>
    <row r="24" spans="1:5" x14ac:dyDescent="0.25">
      <c r="A24" s="35" t="s">
        <v>1129</v>
      </c>
      <c r="B24" s="35">
        <v>0.4</v>
      </c>
      <c r="E24" s="35"/>
    </row>
    <row r="25" spans="1:5" x14ac:dyDescent="0.25">
      <c r="A25" s="35" t="s">
        <v>1433</v>
      </c>
      <c r="B25" s="35">
        <v>0.55000000000000004</v>
      </c>
      <c r="E25" s="35"/>
    </row>
    <row r="26" spans="1:5" x14ac:dyDescent="0.25">
      <c r="A26" s="35" t="s">
        <v>1131</v>
      </c>
      <c r="B26" s="35">
        <v>1</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6" sqref="B26"/>
    </sheetView>
  </sheetViews>
  <sheetFormatPr defaultRowHeight="15" x14ac:dyDescent="0.25"/>
  <cols>
    <col min="1" max="1" width="24.5703125" style="35"/>
    <col min="2" max="2" width="9.140625" style="35"/>
    <col min="3" max="1025" width="8.5703125"/>
  </cols>
  <sheetData>
    <row r="1" spans="1:5" x14ac:dyDescent="0.25">
      <c r="A1" s="144" t="s">
        <v>1429</v>
      </c>
      <c r="B1" s="144">
        <v>0.75</v>
      </c>
    </row>
    <row r="2" spans="1:5" x14ac:dyDescent="0.25">
      <c r="A2" s="145" t="s">
        <v>1107</v>
      </c>
      <c r="B2" s="145">
        <v>0.67</v>
      </c>
    </row>
    <row r="3" spans="1:5" x14ac:dyDescent="0.25">
      <c r="A3" s="35" t="s">
        <v>1112</v>
      </c>
      <c r="B3" s="35">
        <v>0.18</v>
      </c>
    </row>
    <row r="4" spans="1:5" x14ac:dyDescent="0.25">
      <c r="A4" s="35" t="s">
        <v>1430</v>
      </c>
      <c r="B4" s="35">
        <v>0.43</v>
      </c>
      <c r="E4" s="35"/>
    </row>
    <row r="5" spans="1:5" x14ac:dyDescent="0.25">
      <c r="A5" s="35" t="s">
        <v>1114</v>
      </c>
      <c r="B5" s="35">
        <v>1</v>
      </c>
      <c r="E5" s="35"/>
    </row>
    <row r="6" spans="1:5" x14ac:dyDescent="0.25">
      <c r="A6" s="35" t="s">
        <v>1115</v>
      </c>
      <c r="B6" s="35">
        <v>1</v>
      </c>
      <c r="E6" s="35"/>
    </row>
    <row r="7" spans="1:5" x14ac:dyDescent="0.25">
      <c r="A7" s="35" t="s">
        <v>1116</v>
      </c>
      <c r="B7" s="35">
        <v>0.69</v>
      </c>
      <c r="E7" s="35"/>
    </row>
    <row r="8" spans="1:5" x14ac:dyDescent="0.25">
      <c r="A8" s="35" t="s">
        <v>1431</v>
      </c>
      <c r="B8" s="35">
        <v>0.7</v>
      </c>
      <c r="E8" s="35"/>
    </row>
    <row r="9" spans="1:5" x14ac:dyDescent="0.25">
      <c r="A9" s="145" t="s">
        <v>1432</v>
      </c>
      <c r="B9" s="145">
        <v>0.97</v>
      </c>
      <c r="E9" s="35"/>
    </row>
    <row r="10" spans="1:5" x14ac:dyDescent="0.25">
      <c r="A10" s="35" t="s">
        <v>1118</v>
      </c>
      <c r="B10" s="35">
        <v>0.97</v>
      </c>
      <c r="E10" s="35"/>
    </row>
    <row r="11" spans="1:5" x14ac:dyDescent="0.25">
      <c r="A11" s="35" t="s">
        <v>1119</v>
      </c>
      <c r="B11" s="35">
        <v>0.94</v>
      </c>
      <c r="E11" s="35"/>
    </row>
    <row r="12" spans="1:5" x14ac:dyDescent="0.25">
      <c r="A12" s="35" t="s">
        <v>1120</v>
      </c>
      <c r="B12" s="35">
        <v>0.99</v>
      </c>
      <c r="E12" s="35"/>
    </row>
    <row r="13" spans="1:5" x14ac:dyDescent="0.25">
      <c r="A13" s="35" t="s">
        <v>1121</v>
      </c>
      <c r="B13" s="35">
        <v>1</v>
      </c>
      <c r="E13" s="35"/>
    </row>
    <row r="14" spans="1:5" x14ac:dyDescent="0.25">
      <c r="A14" s="145" t="s">
        <v>1109</v>
      </c>
      <c r="B14" s="145">
        <v>0.7</v>
      </c>
      <c r="E14" s="35"/>
    </row>
    <row r="15" spans="1:5" x14ac:dyDescent="0.25">
      <c r="A15" s="35" t="s">
        <v>1122</v>
      </c>
      <c r="B15" s="35">
        <v>0.72</v>
      </c>
      <c r="E15" s="35"/>
    </row>
    <row r="16" spans="1:5" x14ac:dyDescent="0.25">
      <c r="A16" s="35" t="s">
        <v>1123</v>
      </c>
      <c r="B16" s="35">
        <v>0.46</v>
      </c>
      <c r="E16" s="35"/>
    </row>
    <row r="17" spans="1:5" x14ac:dyDescent="0.25">
      <c r="A17" s="35" t="s">
        <v>1124</v>
      </c>
      <c r="B17" s="35">
        <v>0.92</v>
      </c>
      <c r="E17" s="35"/>
    </row>
    <row r="18" spans="1:5" x14ac:dyDescent="0.25">
      <c r="A18" s="145" t="s">
        <v>1110</v>
      </c>
      <c r="B18" s="145">
        <v>0.64</v>
      </c>
      <c r="E18" s="35"/>
    </row>
    <row r="19" spans="1:5" x14ac:dyDescent="0.25">
      <c r="A19" s="35" t="s">
        <v>1125</v>
      </c>
      <c r="B19" s="35">
        <v>0.91</v>
      </c>
      <c r="E19" s="35"/>
    </row>
    <row r="20" spans="1:5" x14ac:dyDescent="0.25">
      <c r="A20" s="35" t="s">
        <v>1126</v>
      </c>
      <c r="B20" s="35">
        <v>0.57999999999999996</v>
      </c>
      <c r="E20" s="35"/>
    </row>
    <row r="21" spans="1:5" x14ac:dyDescent="0.25">
      <c r="A21" s="35" t="s">
        <v>1127</v>
      </c>
      <c r="B21" s="35">
        <v>0.43</v>
      </c>
      <c r="E21" s="35"/>
    </row>
    <row r="22" spans="1:5" x14ac:dyDescent="0.25">
      <c r="A22" s="145" t="s">
        <v>1111</v>
      </c>
      <c r="B22" s="145">
        <v>0.78</v>
      </c>
      <c r="E22" s="35"/>
    </row>
    <row r="23" spans="1:5" x14ac:dyDescent="0.25">
      <c r="A23" s="35" t="s">
        <v>1128</v>
      </c>
      <c r="B23" s="35">
        <v>1</v>
      </c>
      <c r="E23" s="35"/>
    </row>
    <row r="24" spans="1:5" x14ac:dyDescent="0.25">
      <c r="A24" s="35" t="s">
        <v>1129</v>
      </c>
      <c r="B24" s="35">
        <v>0.56999999999999995</v>
      </c>
      <c r="E24" s="35"/>
    </row>
    <row r="25" spans="1:5" x14ac:dyDescent="0.25">
      <c r="A25" s="35" t="s">
        <v>1433</v>
      </c>
      <c r="B25" s="35">
        <v>0.89</v>
      </c>
      <c r="E25" s="35"/>
    </row>
    <row r="26" spans="1:5" x14ac:dyDescent="0.25">
      <c r="A26" s="35" t="s">
        <v>1131</v>
      </c>
      <c r="B26" s="35">
        <v>0.65</v>
      </c>
      <c r="E26" s="35"/>
    </row>
  </sheetData>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6" sqref="B26"/>
    </sheetView>
  </sheetViews>
  <sheetFormatPr defaultRowHeight="15" x14ac:dyDescent="0.25"/>
  <cols>
    <col min="1" max="1" width="24.5703125" style="35"/>
    <col min="2" max="2" width="9.140625" style="35"/>
    <col min="3" max="1025" width="8.5703125"/>
  </cols>
  <sheetData>
    <row r="1" spans="1:5" x14ac:dyDescent="0.25">
      <c r="A1" s="144" t="s">
        <v>1429</v>
      </c>
      <c r="B1" s="144">
        <v>0.73</v>
      </c>
    </row>
    <row r="2" spans="1:5" x14ac:dyDescent="0.25">
      <c r="A2" s="145" t="s">
        <v>1107</v>
      </c>
      <c r="B2" s="145">
        <v>0.72</v>
      </c>
    </row>
    <row r="3" spans="1:5" x14ac:dyDescent="0.25">
      <c r="A3" s="35" t="s">
        <v>1112</v>
      </c>
      <c r="B3" s="35">
        <v>0.86</v>
      </c>
    </row>
    <row r="4" spans="1:5" x14ac:dyDescent="0.25">
      <c r="A4" s="35" t="s">
        <v>1430</v>
      </c>
      <c r="B4" s="35">
        <v>0.86</v>
      </c>
      <c r="E4" s="35"/>
    </row>
    <row r="5" spans="1:5" x14ac:dyDescent="0.25">
      <c r="A5" s="35" t="s">
        <v>1114</v>
      </c>
      <c r="B5" s="35">
        <v>0.33</v>
      </c>
      <c r="E5" s="35"/>
    </row>
    <row r="6" spans="1:5" x14ac:dyDescent="0.25">
      <c r="A6" s="35" t="s">
        <v>1115</v>
      </c>
      <c r="B6" s="35">
        <v>0.81</v>
      </c>
      <c r="E6" s="35"/>
    </row>
    <row r="7" spans="1:5" x14ac:dyDescent="0.25">
      <c r="A7" s="35" t="s">
        <v>1116</v>
      </c>
      <c r="B7" s="35">
        <v>0.75</v>
      </c>
      <c r="E7" s="35"/>
    </row>
    <row r="8" spans="1:5" x14ac:dyDescent="0.25">
      <c r="A8" s="35" t="s">
        <v>1431</v>
      </c>
      <c r="B8" s="35">
        <v>0.69</v>
      </c>
      <c r="E8" s="35"/>
    </row>
    <row r="9" spans="1:5" x14ac:dyDescent="0.25">
      <c r="A9" s="145" t="s">
        <v>1432</v>
      </c>
      <c r="B9" s="145">
        <v>0.83</v>
      </c>
      <c r="E9" s="35"/>
    </row>
    <row r="10" spans="1:5" x14ac:dyDescent="0.25">
      <c r="A10" s="35" t="s">
        <v>1118</v>
      </c>
      <c r="B10" s="35">
        <v>0.56000000000000005</v>
      </c>
      <c r="E10" s="35"/>
    </row>
    <row r="11" spans="1:5" x14ac:dyDescent="0.25">
      <c r="A11" s="35" t="s">
        <v>1119</v>
      </c>
      <c r="B11" s="35">
        <v>0.94</v>
      </c>
      <c r="E11" s="35"/>
    </row>
    <row r="12" spans="1:5" x14ac:dyDescent="0.25">
      <c r="A12" s="35" t="s">
        <v>1120</v>
      </c>
      <c r="B12" s="35">
        <v>0.81</v>
      </c>
      <c r="E12" s="35"/>
    </row>
    <row r="13" spans="1:5" x14ac:dyDescent="0.25">
      <c r="A13" s="35" t="s">
        <v>1121</v>
      </c>
      <c r="B13" s="35">
        <v>1</v>
      </c>
      <c r="E13" s="35"/>
    </row>
    <row r="14" spans="1:5" x14ac:dyDescent="0.25">
      <c r="A14" s="145" t="s">
        <v>1109</v>
      </c>
      <c r="B14" s="145">
        <v>0.71</v>
      </c>
      <c r="E14" s="35"/>
    </row>
    <row r="15" spans="1:5" x14ac:dyDescent="0.25">
      <c r="A15" s="35" t="s">
        <v>1122</v>
      </c>
      <c r="B15" s="35">
        <v>0.61</v>
      </c>
      <c r="E15" s="35"/>
    </row>
    <row r="16" spans="1:5" x14ac:dyDescent="0.25">
      <c r="A16" s="35" t="s">
        <v>1123</v>
      </c>
      <c r="B16" s="35">
        <v>0.84</v>
      </c>
      <c r="E16" s="35"/>
    </row>
    <row r="17" spans="1:5" x14ac:dyDescent="0.25">
      <c r="A17" s="35" t="s">
        <v>1124</v>
      </c>
      <c r="B17" s="35">
        <v>0.68</v>
      </c>
      <c r="E17" s="35"/>
    </row>
    <row r="18" spans="1:5" x14ac:dyDescent="0.25">
      <c r="A18" s="145" t="s">
        <v>1110</v>
      </c>
      <c r="B18" s="145">
        <v>0.6</v>
      </c>
      <c r="E18" s="35"/>
    </row>
    <row r="19" spans="1:5" x14ac:dyDescent="0.25">
      <c r="A19" s="35" t="s">
        <v>1125</v>
      </c>
      <c r="B19" s="35">
        <v>0.68</v>
      </c>
      <c r="E19" s="35"/>
    </row>
    <row r="20" spans="1:5" x14ac:dyDescent="0.25">
      <c r="A20" s="35" t="s">
        <v>1126</v>
      </c>
      <c r="B20" s="35">
        <v>0.25</v>
      </c>
      <c r="E20" s="35"/>
    </row>
    <row r="21" spans="1:5" x14ac:dyDescent="0.25">
      <c r="A21" s="35" t="s">
        <v>1127</v>
      </c>
      <c r="B21" s="35">
        <v>0.86</v>
      </c>
      <c r="E21" s="35"/>
    </row>
    <row r="22" spans="1:5" x14ac:dyDescent="0.25">
      <c r="A22" s="145" t="s">
        <v>1111</v>
      </c>
      <c r="B22" s="145">
        <v>0.78</v>
      </c>
      <c r="E22" s="35"/>
    </row>
    <row r="23" spans="1:5" x14ac:dyDescent="0.25">
      <c r="A23" s="35" t="s">
        <v>1128</v>
      </c>
      <c r="B23" s="35">
        <v>0.67</v>
      </c>
      <c r="E23" s="35"/>
    </row>
    <row r="24" spans="1:5" x14ac:dyDescent="0.25">
      <c r="A24" s="35" t="s">
        <v>1129</v>
      </c>
      <c r="B24" s="35">
        <v>1</v>
      </c>
      <c r="E24" s="35"/>
    </row>
    <row r="25" spans="1:5" x14ac:dyDescent="0.25">
      <c r="A25" s="35" t="s">
        <v>1433</v>
      </c>
      <c r="B25" s="35">
        <v>0.5</v>
      </c>
      <c r="E25" s="35"/>
    </row>
    <row r="26" spans="1:5" x14ac:dyDescent="0.25">
      <c r="A26" s="35" t="s">
        <v>1131</v>
      </c>
      <c r="B26" s="35">
        <v>0.96</v>
      </c>
      <c r="E26" s="35"/>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4051</TotalTime>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All Questionnaires</vt:lpstr>
      <vt:lpstr>Questionnaire Codebook</vt:lpstr>
      <vt:lpstr>Country Comparison</vt:lpstr>
      <vt:lpstr>Cross-cutting themes</vt:lpstr>
      <vt:lpstr>Australia Summary</vt:lpstr>
      <vt:lpstr>Canada Summary</vt:lpstr>
      <vt:lpstr>Chile Summary</vt:lpstr>
      <vt:lpstr>DRC Summary</vt:lpstr>
      <vt:lpstr>Ethiopia Summary</vt:lpstr>
      <vt:lpstr>Honduras Summary</vt:lpstr>
      <vt:lpstr>Indonesia Summary</vt:lpstr>
      <vt:lpstr>Nigeria Summary</vt:lpstr>
      <vt:lpstr>Palestine Summary</vt:lpstr>
      <vt:lpstr>Philippines Summary</vt:lpstr>
      <vt:lpstr>South Korea Summary</vt:lpstr>
      <vt:lpstr>Tanzania Summary</vt:lpstr>
      <vt:lpstr>UK Summary</vt:lpstr>
      <vt:lpstr>US Summary</vt:lpstr>
      <vt:lpstr>Zimbabwe Summary</vt:lpstr>
      <vt:lpstr>'Country Comparison'!_FilterDatabase</vt:lpstr>
      <vt:lpstr>'Country Comparison'!_FilterDatabase_0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Allyson Krupar</dc:creator>
  <dc:description/>
  <cp:lastModifiedBy>Allyson Krupar</cp:lastModifiedBy>
  <cp:revision>18</cp:revision>
  <cp:lastPrinted>2017-04-11T19:45:54Z</cp:lastPrinted>
  <dcterms:created xsi:type="dcterms:W3CDTF">2016-11-22T18:26:21Z</dcterms:created>
  <dcterms:modified xsi:type="dcterms:W3CDTF">2017-04-11T20:22:42Z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